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5600" windowHeight="11760" activeTab="1"/>
  </bookViews>
  <sheets>
    <sheet name="1 Front" sheetId="4" r:id="rId1"/>
    <sheet name="H2-4 System requirements" sheetId="1" r:id="rId2"/>
    <sheet name="H5-7 Other" sheetId="5" r:id="rId3"/>
  </sheets>
  <calcPr calcId="145621"/>
</workbook>
</file>

<file path=xl/calcChain.xml><?xml version="1.0" encoding="utf-8"?>
<calcChain xmlns="http://schemas.openxmlformats.org/spreadsheetml/2006/main">
  <c r="D5" i="5" l="1"/>
  <c r="E5" i="1" l="1"/>
  <c r="D4" i="1"/>
  <c r="E5" i="5" l="1"/>
  <c r="F4" i="1"/>
  <c r="G4" i="1" s="1"/>
  <c r="D5" i="1"/>
  <c r="D4" i="5" l="1"/>
  <c r="G6" i="1" l="1"/>
  <c r="G7" i="1"/>
</calcChain>
</file>

<file path=xl/sharedStrings.xml><?xml version="1.0" encoding="utf-8"?>
<sst xmlns="http://schemas.openxmlformats.org/spreadsheetml/2006/main" count="409" uniqueCount="274">
  <si>
    <t>Requirement number</t>
  </si>
  <si>
    <t>Description of requirement</t>
  </si>
  <si>
    <t>2.1</t>
  </si>
  <si>
    <t>knock out requirement</t>
  </si>
  <si>
    <t>2.2</t>
  </si>
  <si>
    <t>General requirements</t>
  </si>
  <si>
    <t>Number of requirements</t>
  </si>
  <si>
    <t>Number of knock out requirements</t>
  </si>
  <si>
    <t>Total</t>
  </si>
  <si>
    <t>requirements related to operational bird control</t>
  </si>
  <si>
    <t>2.3</t>
  </si>
  <si>
    <t>Requirements related to bird control staff</t>
  </si>
  <si>
    <t>2.4</t>
  </si>
  <si>
    <t>Requirements related to ATC</t>
  </si>
  <si>
    <t>Summary of System Requirements</t>
  </si>
  <si>
    <t>Number of points received</t>
  </si>
  <si>
    <t>Total points</t>
  </si>
  <si>
    <t>Score (number of points received / Total points) * 100%</t>
  </si>
  <si>
    <t>Points</t>
  </si>
  <si>
    <t>3.1</t>
  </si>
  <si>
    <t>Requirements related to system design</t>
  </si>
  <si>
    <t>The system shall be designed to be operational up to wind speeds of 19 m/s (wind force 8)</t>
  </si>
  <si>
    <t xml:space="preserve"> Contract Work Breakdown Structure</t>
  </si>
  <si>
    <t>Project Master Plan</t>
  </si>
  <si>
    <t>Project Master Schedule</t>
  </si>
  <si>
    <t>Configuration Management</t>
  </si>
  <si>
    <t>Configuration management is similarly applicable to subcontractors</t>
  </si>
  <si>
    <t>Project Communication Management</t>
  </si>
  <si>
    <t>Factory Acceptance Test</t>
  </si>
  <si>
    <t>5.2</t>
  </si>
  <si>
    <t>Final Site Aceptance Test</t>
  </si>
  <si>
    <t>6.1</t>
  </si>
  <si>
    <t>Conditions related to work at site</t>
  </si>
  <si>
    <t>6.2</t>
  </si>
  <si>
    <t>On-site installation</t>
  </si>
  <si>
    <t>Summary of Other topics</t>
  </si>
  <si>
    <t>Ref to POR</t>
  </si>
  <si>
    <t>Please describe your implementation of the requirement. Add examples or figures for explanation</t>
  </si>
  <si>
    <t>The bird radar shall distinguish birds from vehicles and aircraft</t>
  </si>
  <si>
    <t>3.2</t>
  </si>
  <si>
    <t>Safety and regulatory requirements</t>
  </si>
  <si>
    <t>3.3</t>
  </si>
  <si>
    <t>Environmental, safety and health requirements</t>
  </si>
  <si>
    <t>All system components shall be designed to have an operational service life of at least 10 years</t>
  </si>
  <si>
    <t>Within his organisation Supplier shall appoint a single authority responsible for the CM tasks set forth in this POR</t>
  </si>
  <si>
    <t>Preferred</t>
  </si>
  <si>
    <t>Max points</t>
  </si>
  <si>
    <t>Maximum number of points to earn</t>
  </si>
  <si>
    <t>Received points</t>
  </si>
  <si>
    <t>Number of preferred requirements</t>
  </si>
  <si>
    <t>The system shall divide birds into distinctive classes related to size and numbers</t>
  </si>
  <si>
    <t>Bird control staff user shall be able to playback historic and real-time bird movements on a map as background layer. The user shall be able to generate (common format) movies on user given date-time stamps.</t>
  </si>
  <si>
    <t>Transponder performance parameters shall follow:
- Carrier frequency: 1090 MHz;
- Output power: 20W (pulse);
- Output message format: Mode S reply DF 18 (ES/NT) according to ICAO Annex 10, Vol.4;
- Protocol NMEA 0183 v2.3; WAAS, EGNOS supported; 
- DC voltage: +9V to +32V;
- Operating temperature: -40°C to +70°C;
- Serviceability: Possibility to connect any computer (via standard interface) with software allowing to change the mode S  contents or to upgrade the firmware;</t>
  </si>
  <si>
    <t>Airspace infringements shall be alerted when a specific transponder code (e.g. 7000) is detected within a user defined area (control zone or area up to at least 15 km) on the standalone device.</t>
  </si>
  <si>
    <t>Compliant? (Yes, No)</t>
  </si>
  <si>
    <t>Requirement (knock-out or Preferred)</t>
  </si>
  <si>
    <t>NA</t>
  </si>
  <si>
    <t>The system shall be designed to operate as an unattended system during twenty-four (24) hours a day, 365 days a year for at least ten (10) years counting from FSA of the last bird radar installed</t>
  </si>
  <si>
    <t>Two portable devices (minimum 10” tablet) in the ATC tower to display (ground based) transponder movement within the airport (aircraft &amp; vehicle transponders ) or control zone (15 km, aircraft transponders). Normal electricity power (220V) will be used.</t>
  </si>
  <si>
    <t>A runway incursion is defined as any occurrence at an aerodrome involving the incorrect presence of an aircraft or vehicle on the protected area of a surface designated for the landing and take-off of aircraft. 
The system shall use 'user-defined boxes' per aerodrome and transponder codes to generate runway incursion alerts.</t>
  </si>
  <si>
    <t>The system shall be designed to have an operational uptime of at least 98% during office hours (8.00 – 17.00 hours local Amsterdam time) for five out of six systems. The sixth system at Eindhoven airbase shall have an operational uptime of 98% from 7.00 – 23.00 hours local Amsterdam time during all seven days of the week. Uptime shall be based on monthly measurements per system.</t>
  </si>
  <si>
    <t>The ‘Bird control staff’ shall be equipped with a laptop for analysing the database and monitor the bird radars.</t>
  </si>
  <si>
    <t>H2 - 4. SYSTEM REQUIREMENTS AND DESIGN</t>
  </si>
  <si>
    <t>2.1.1</t>
  </si>
  <si>
    <t>2.1.2</t>
  </si>
  <si>
    <t>2.1.3</t>
  </si>
  <si>
    <t>2.1.4</t>
  </si>
  <si>
    <t>2.1.5</t>
  </si>
  <si>
    <t>2.1.6</t>
  </si>
  <si>
    <t>2.1.7</t>
  </si>
  <si>
    <t>2.1.8</t>
  </si>
  <si>
    <t>2.1.9</t>
  </si>
  <si>
    <t>2.1.10</t>
  </si>
  <si>
    <t>2.1.11</t>
  </si>
  <si>
    <t>2.1.12</t>
  </si>
  <si>
    <t>2.1.13</t>
  </si>
  <si>
    <t>2.1.14</t>
  </si>
  <si>
    <t>2.1.15</t>
  </si>
  <si>
    <t>2.1.16</t>
  </si>
  <si>
    <t>2.1.17</t>
  </si>
  <si>
    <t>2.1.18</t>
  </si>
  <si>
    <t>2.1.19</t>
  </si>
  <si>
    <t>2.1.20</t>
  </si>
  <si>
    <t>2.2.1</t>
  </si>
  <si>
    <t>2.2.2</t>
  </si>
  <si>
    <t>3G &amp; 4G Communication shall be used between the bird radar system and the portable device mounted in the car of operational bird control, which show at least real-time and historic bird information.</t>
  </si>
  <si>
    <t>2.2.3</t>
  </si>
  <si>
    <t>2.2.4</t>
  </si>
  <si>
    <t>2.2.5</t>
  </si>
  <si>
    <t>2.2.6</t>
  </si>
  <si>
    <t>2.3.1</t>
  </si>
  <si>
    <t>2.3.2</t>
  </si>
  <si>
    <t>2.3.3</t>
  </si>
  <si>
    <t>2.3.4</t>
  </si>
  <si>
    <t>2.4.1</t>
  </si>
  <si>
    <t>2.4.2</t>
  </si>
  <si>
    <t>2.4.3</t>
  </si>
  <si>
    <t>2.4.4</t>
  </si>
  <si>
    <t>2.4.5</t>
  </si>
  <si>
    <t>2.4.6</t>
  </si>
  <si>
    <t>2.4.7</t>
  </si>
  <si>
    <t>2.4.8</t>
  </si>
  <si>
    <t>2.4.9</t>
  </si>
  <si>
    <t>3.1.1</t>
  </si>
  <si>
    <t>3.1.2</t>
  </si>
  <si>
    <t>3.1.3</t>
  </si>
  <si>
    <t>3.1.4</t>
  </si>
  <si>
    <t>3.1.5</t>
  </si>
  <si>
    <t>3.1.6</t>
  </si>
  <si>
    <t>3.1.7</t>
  </si>
  <si>
    <t>3.1.8</t>
  </si>
  <si>
    <t>3.1.9</t>
  </si>
  <si>
    <t>3.2.1</t>
  </si>
  <si>
    <t>3.2.2</t>
  </si>
  <si>
    <t>3.2.3</t>
  </si>
  <si>
    <t>3.2.4</t>
  </si>
  <si>
    <t>3.2.5</t>
  </si>
  <si>
    <t>3.3.1</t>
  </si>
  <si>
    <r>
      <t xml:space="preserve">The system shall be designed and built according to </t>
    </r>
    <r>
      <rPr>
        <i/>
        <sz val="11"/>
        <color theme="1"/>
        <rFont val="Calibri"/>
        <family val="2"/>
        <scheme val="minor"/>
      </rPr>
      <t xml:space="preserve">AECTP 200 Environmental conditonons </t>
    </r>
    <r>
      <rPr>
        <sz val="11"/>
        <color theme="1"/>
        <rFont val="Calibri"/>
        <family val="2"/>
        <scheme val="minor"/>
      </rPr>
      <t>A3 and C0.</t>
    </r>
  </si>
  <si>
    <t>3.3.2</t>
  </si>
  <si>
    <t>3.3.3</t>
  </si>
  <si>
    <t>4.1</t>
  </si>
  <si>
    <t>Shelter requirements</t>
  </si>
  <si>
    <t>4.1.1</t>
  </si>
  <si>
    <t>The Supplier is responsible for the integration of the radar system in and on the shelter</t>
  </si>
  <si>
    <t>4.1.2</t>
  </si>
  <si>
    <t>The State will provide the necessary energy supply. The shelter has a connecting panel</t>
  </si>
  <si>
    <t>4.1.3</t>
  </si>
  <si>
    <t>The State will provide the necessary hardening for the shelter</t>
  </si>
  <si>
    <t>4.1.4</t>
  </si>
  <si>
    <t>4.1.5</t>
  </si>
  <si>
    <t>4.1.6</t>
  </si>
  <si>
    <t>4.1.7</t>
  </si>
  <si>
    <t>4.1.8</t>
  </si>
  <si>
    <t>4.1.9</t>
  </si>
  <si>
    <t>4.1.10</t>
  </si>
  <si>
    <t>4.1.11</t>
  </si>
  <si>
    <t>4.1.12</t>
  </si>
  <si>
    <t>4.1.13</t>
  </si>
  <si>
    <t>4.1.14</t>
  </si>
  <si>
    <t>4.1.15</t>
  </si>
  <si>
    <t>4.1.16</t>
  </si>
  <si>
    <t>Topics to be answerd</t>
  </si>
  <si>
    <r>
      <t xml:space="preserve">A Standard Avian Target (SAT or in real life equivalent to one Carrion Crow) from the </t>
    </r>
    <r>
      <rPr>
        <i/>
        <sz val="11"/>
        <color theme="1"/>
        <rFont val="Calibri"/>
        <family val="2"/>
        <scheme val="minor"/>
      </rPr>
      <t>FAA’s Advisory Circular 150_5220_25</t>
    </r>
    <r>
      <rPr>
        <sz val="11"/>
        <color theme="1"/>
        <rFont val="Calibri"/>
        <family val="2"/>
        <scheme val="minor"/>
      </rPr>
      <t xml:space="preserve"> (RCS -16 dBm</t>
    </r>
    <r>
      <rPr>
        <vertAlign val="superscript"/>
        <sz val="11"/>
        <color theme="1"/>
        <rFont val="Calibri"/>
        <family val="2"/>
        <scheme val="minor"/>
      </rPr>
      <t>2</t>
    </r>
    <r>
      <rPr>
        <sz val="11"/>
        <color theme="1"/>
        <rFont val="Calibri"/>
        <family val="2"/>
        <scheme val="minor"/>
      </rPr>
      <t>, mass 500 gram)  shall be detected at the following ranges:
- range: 0.6 to 2 km. Target: 1 SAT up to an altitude of 1000ft (300 m);
- range: 0.6 to 6 km. Target: 2 SAT (RCS -13 dBm</t>
    </r>
    <r>
      <rPr>
        <vertAlign val="superscript"/>
        <sz val="11"/>
        <color theme="1"/>
        <rFont val="Calibri"/>
        <family val="2"/>
        <scheme val="minor"/>
      </rPr>
      <t>2</t>
    </r>
    <r>
      <rPr>
        <sz val="11"/>
        <color theme="1"/>
        <rFont val="Calibri"/>
        <family val="2"/>
        <scheme val="minor"/>
      </rPr>
      <t>) up to an altitude of 3000ft (900 m);
- range: 6 km, target a Greylag goose (RCS 250 cm</t>
    </r>
    <r>
      <rPr>
        <vertAlign val="superscript"/>
        <sz val="11"/>
        <color theme="1"/>
        <rFont val="Calibri"/>
        <family val="2"/>
        <scheme val="minor"/>
      </rPr>
      <t>2</t>
    </r>
    <r>
      <rPr>
        <sz val="11"/>
        <color theme="1"/>
        <rFont val="Calibri"/>
        <family val="2"/>
        <scheme val="minor"/>
      </rPr>
      <t>), altitude 1200ft (~400m);</t>
    </r>
  </si>
  <si>
    <t>Preference: Aircraft, vehicles and bird related targets are classified with an accuracy of at least 90% within 6 km range.</t>
  </si>
  <si>
    <t>Bird control shall be equipped with a real-time portable device (minimum 10” tablet) in their car, powered through 12V connector of the car, which shows at least real-time and historic bird information.</t>
  </si>
  <si>
    <t>Preference: Distinctive bird classes include at least the following aspects:
- single birds versus flocks;
- use of airspeed;
- 'fast-moving-flocks' (i.e. geese or other large flocking birds moving fast) with airspeed ≥ 16 m/s and classified as ‘flock’;
- non-bird related classes;
- user settings to toggle classes on or off.</t>
  </si>
  <si>
    <t>Preference: Classification shall be based on Supplier’s own field campaigns to validate the distinctive bird classes.</t>
  </si>
  <si>
    <t>Preference: The database shall be accessible from remote computer(s) for the ‘Bird Control staff’ user. He is able to access, query and analyse the database from the systems laptop.</t>
  </si>
  <si>
    <t>Preference: Bird control staf user will access the pre-programmed tools to analyse spatial and temporal patterns. These tools at least include the following topics:
- bird densities and bird fluxes over time;
- temporal patterns for a given area (e.g. runway, water or other user defined areas);
- near-miss calculation between bird and aircraft;
- hotspot identification in space and time;
- user selection of date-time stamps, distinctive bird classes, (altitude);
- spatial visualisations projected on a map.</t>
  </si>
  <si>
    <t>2.4.10</t>
  </si>
  <si>
    <t>The fixed transponder shall be a car mounted beacon case comprising of electronics and both antennas (transmitting and GPS).</t>
  </si>
  <si>
    <t>Preference: Airspace infringements user settings include at least the following aspects:
- control zone;
- flexibility further improvements;
- connection with third party databases which contain known flight plan- and transponder measurements;
- alerting system;
- exporting movies (commonly used types) on user selected date-time stamp.</t>
  </si>
  <si>
    <t>Preference: The runway incursion implementation incudes at least the following aspects:
- the use of 'boxes' for presence/absence of transponders;
- vehicles crossing runway before/after aircraft movement;
- definition of 'boxes' ;
- definition/selection of 'sets' for operational runways;
- handling different types of traffic;
- alerting system to ATC (acoustic signals);
- property settings by user (radar display, labels, alerts, users);
- connection through standard data communication protocols to use gps information and a unique coding for generating runway incursion alerts;
- future developments.</t>
  </si>
  <si>
    <t>Preference: The following aspects are included to calculate and verify the systems availability:
- use of structured method and reporting;
- technical and operational availability (preventive and corrective maintenance, system upgrades);
- downtime due to adverse weather conditions.</t>
  </si>
  <si>
    <t>The system shall be designed, built and maintained with the least possible impact on health of people working on or around the system throughout the life cycle of the system.</t>
  </si>
  <si>
    <t>The interior of shelter has the colour ‘telegrey 4’ RAL 7047.</t>
  </si>
  <si>
    <t>The electrical system has two additonal/spare 230 VAC 16 A connectors as per NEN-EN IEC 60309.</t>
  </si>
  <si>
    <t>H5-7 Other topics</t>
  </si>
  <si>
    <t>5.2.1</t>
  </si>
  <si>
    <t>5.3</t>
  </si>
  <si>
    <t>5.3.1</t>
  </si>
  <si>
    <t>5.3.2</t>
  </si>
  <si>
    <t>5.4</t>
  </si>
  <si>
    <t>5.4.1</t>
  </si>
  <si>
    <t>5.4.2</t>
  </si>
  <si>
    <t>5.4.3</t>
  </si>
  <si>
    <t>5.5</t>
  </si>
  <si>
    <t>5.5.1</t>
  </si>
  <si>
    <t>5.5.2</t>
  </si>
  <si>
    <t>5.5.3</t>
  </si>
  <si>
    <t>5.6</t>
  </si>
  <si>
    <t>5.6.1</t>
  </si>
  <si>
    <t>5.6.2</t>
  </si>
  <si>
    <t>6.1.1</t>
  </si>
  <si>
    <t>All system components shall undergo a Factory Acceptance Test (FAT) at the Supplier’s facility prior to delivery and installation. A system component shall be tested in the same configuration that shall be delivered and installed at the State’s site. The State will verify the first Bird Radar System prior to the delivery of the second till the sixth Bird Radar System in order to ascertain whether it meets the requirements of this document. Procedures for final inspection and testing shall ensure that inspections and tests that should have been conducted at earlier stages have been performed. Successful completion of these tests shall be acknowledged by a certificate of conformity. Both a designated Supplier representative and the State’s representative shall sign the recorded verification test data sheets.</t>
  </si>
  <si>
    <t>6.1.2</t>
  </si>
  <si>
    <t>In the presence of the State, the Supplier shall collect and analyse all system test data to verify that all test objectives are met and to ensure that deficiencies are noted and solved in a report.</t>
  </si>
  <si>
    <r>
      <t xml:space="preserve">Factory Acceptance (FA) is the act by which the State acknowledges by protocol, that </t>
    </r>
    <r>
      <rPr>
        <i/>
        <sz val="11"/>
        <color theme="1"/>
        <rFont val="Calibri"/>
        <family val="2"/>
        <scheme val="minor"/>
      </rPr>
      <t>prima facie</t>
    </r>
    <r>
      <rPr>
        <sz val="11"/>
        <color theme="1"/>
        <rFont val="Calibri"/>
        <family val="2"/>
        <scheme val="minor"/>
      </rPr>
      <t xml:space="preserve"> it has been verified that all components and services are satisfactory completed and the system component is ready for delivery. The FA shall be achieved for each system component after installation and readiness for operation. The act of FA takes place when the following requirements have been met:
- Availability of all deliverable equipment;
- Successful completion of all verifications and the system component is well functioning;
- Fulfilment of all tasks directly related to FA without defects.</t>
    </r>
  </si>
  <si>
    <t>6.1.3</t>
  </si>
  <si>
    <t>6.2.1</t>
  </si>
  <si>
    <t>6.2.2</t>
  </si>
  <si>
    <t>After a system component has passed its FA, a reliability test shall be performed. This test shall in general take more time (1 month in total), in which the system component shall work uninterruptedly without critical failures, to demonstrate its reliability. Final Site Acceptance (FSA) is the act by which the State acknowledges by protocol that Supplier has met the following:
- Accomplishment of the FA;
- Correction of all deficiencies, as listed in the relevant FA protocols;
- Fulfilment of all tasks directly related to FSA without defects and/or deficiencies;
- Correction of all defects/deficiencies occurred after FA;
- Delivery of the final documentation</t>
  </si>
  <si>
    <t>7.1</t>
  </si>
  <si>
    <t>7.1.1</t>
  </si>
  <si>
    <t>7.1.2</t>
  </si>
  <si>
    <t>7.1.3</t>
  </si>
  <si>
    <t>7.2</t>
  </si>
  <si>
    <t>7.2.1</t>
  </si>
  <si>
    <t>7.2.2</t>
  </si>
  <si>
    <t>7.2.3</t>
  </si>
  <si>
    <t>In order to perform the required CM-tasks, Supplier shall establish, apply and maintain a Configuration Management Plan (CMP) in accordance with CDRL 4. The CMP shall meet the requirements of the Agreement and shall describe the processes, methods and procedures necessary to manage the functional and physical characteristics of the State approved Configuration Items (CI’s). The CMP is, also in case of changes, subject to the State's review and approval</t>
  </si>
  <si>
    <t>Preference: The database reporting tool shall be able to analyse at least one month of data in one time, without operational effect on the real-time operational devices.</t>
  </si>
  <si>
    <t>The system shall be calibrated against known targets.</t>
  </si>
  <si>
    <t>The exterior of shelter has a class 3 paint system in accordance with KN 00031 publication 2 and is coloured according to the basic marking patterns of ICAO Annex 14 (Aerodromes)  in the colours ‘white’ and ‘red-orange’.</t>
  </si>
  <si>
    <r>
      <t xml:space="preserve">Programme Of Requirments compliancy list
</t>
    </r>
    <r>
      <rPr>
        <b/>
        <sz val="22"/>
        <color theme="1"/>
        <rFont val="Calibri"/>
        <family val="2"/>
        <scheme val="minor"/>
      </rPr>
      <t xml:space="preserve">Bird radar project
</t>
    </r>
    <r>
      <rPr>
        <sz val="18"/>
        <color theme="1"/>
        <rFont val="Calibri"/>
        <family val="2"/>
        <scheme val="minor"/>
      </rPr>
      <t xml:space="preserve">
Defence Materiel Organisation
project number 888.15.6020.00
</t>
    </r>
    <r>
      <rPr>
        <sz val="12"/>
        <color theme="1"/>
        <rFont val="Calibri"/>
        <family val="2"/>
        <scheme val="minor"/>
      </rPr>
      <t xml:space="preserve">
FINAL, version 1.1, date: 5 October 2016</t>
    </r>
  </si>
  <si>
    <t>The system shall be delivered, be installed and be put into operation on six military airbases. In order to limit the number of obstacles in the runway environment, the bird radar with ADS-B receiver shall be installed in existing shelters/buildings if such shelters/buildings are available. Supplier shall take care of climate controlled conditions for their computers in all six locations. On two locations the bird radar with ADS-B receiver shall be installed in new shelters, to be delivered and installed by the Supplier. See Annex A for details of each location.</t>
  </si>
  <si>
    <t>2.1.21</t>
  </si>
  <si>
    <t>2.1.22</t>
  </si>
  <si>
    <t xml:space="preserve">The bird radar system comprises the following system components:
• Bird radar with ADS-B receiver;
• Vehicle transponders (35 of which 5 are mobile);
• Portable device (tablet) for the bird control user;
• Two portable devices (tablets) for the ATC user;
• Communication (3G &amp; 4G) between the system and all three tablet devices
Each of the six military airbases will be equipped with the above mentioned system components.
Bird control staff shall be equipped with:
• Laptop for analyses of the bird radar data.
</t>
  </si>
  <si>
    <t>Compliant? (Yes, No, Partly)</t>
  </si>
  <si>
    <t>Yes</t>
  </si>
  <si>
    <t>Information</t>
  </si>
  <si>
    <t xml:space="preserve">Yes, please describe:
- the technology of your system used to provide 3D bird information;
- how your system is tested against the minimum distance and altitude requirements;
</t>
  </si>
  <si>
    <t>Yes, altitude information shall be given for as many bird flocks as possible. A flock consists at least of 3 individuals. At least describe how your system will add altitude to 'as many bird flocks as possible'.</t>
  </si>
  <si>
    <t>Yes, please describe your calibration</t>
  </si>
  <si>
    <t>Yes, please describe how often your radar will update the information in the horizontal plane. At least take into account:
- processing delay;
- limitations on the real-time information.</t>
  </si>
  <si>
    <t>Yes, please describe the limitations on querying the database and what preventive measures are taken to prohibit operational effects in the real-time services.</t>
  </si>
  <si>
    <t>Yes, discribe how the clutter environment is not generating false tracks</t>
  </si>
  <si>
    <t>Yes, please provide theoretical proof for the three different cases</t>
  </si>
  <si>
    <t>Yes, please include in your answer the following aspects:
- within the runway environment;
- withing the 6 km range;
- use of transponder information;
- classification performences.</t>
  </si>
  <si>
    <t xml:space="preserve">Yes, please describe the information presented on the portable devices. </t>
  </si>
  <si>
    <t>Yes ,please describe the number and type of classes.</t>
  </si>
  <si>
    <t>Yes, please describe the implementation</t>
  </si>
  <si>
    <t>Yes, pease describe the classification campaign(s) to validate the distinctive classes</t>
  </si>
  <si>
    <t>Yes, please include at least the following topics in your answer:
- remote login;
- operational bird information available in graphical and numerical manner;
- types of system performance indicators.</t>
  </si>
  <si>
    <t>Yes, please describe your toolbox</t>
  </si>
  <si>
    <t>Yes, please discribe the shelter</t>
  </si>
  <si>
    <t>preference:  The bird radar shall give a 3D situation of the birds flying in the runway environment up to 10 km range and 1 km height.</t>
  </si>
  <si>
    <t>Preference: The system is calibrated to discriminate between single birds and flocks.</t>
  </si>
  <si>
    <t>Preference: Positions information of the bird tracks in the horizontal plane shall be updated in less than 2 seconds.</t>
  </si>
  <si>
    <t>Preference: The database includes:
- automatic database management system;
- is able to store at least 1 year of data;
- all stored data is accessible for bird control staff or ATC user (aircraft and vehicle data);
- handling older (&gt;1 year) data.</t>
  </si>
  <si>
    <t>Preference: Track fusion is part of the tracking algorithm for broken tracks due to clutter.</t>
  </si>
  <si>
    <t>Preference: The system is able to extract and analyse wing beat patterns</t>
  </si>
  <si>
    <t>Preference: The system provides the following information on the portable devices of operational bird control:
- real-time information of (bird) tracks;
- historic information of bird activities (e.g. density map, hotspots);
- runway crossings over time;
- altitude information (tracks and over time);
- alarm(s);
- (open source) background layer;
- (fast) playback mode (1-30 min)
- user settings  (e.g. colours, type of tracks shown on the display, map layers, playback mode).</t>
  </si>
  <si>
    <t>Yes, please describe the system</t>
  </si>
  <si>
    <t>This compliancy list is part of the Programme Of Requirement (POR) document and describes the requirements for bird radar systems (hereinafter also referred to as ‘the system’) and its co-use by Air Traffic Control (ATC) for the Royal Netherlands Air Force. The systems shall be installed on military airbases in the Netherlands. The system, that consists of several components, shall detect flying objects and is able to classify these into birds, aircraft and vehicles and display these in real-time to the users. The system will provide three different groups of users (operational bird control, bird control staff and operational ATC) with information. 
All the requirements are listed in the two tabs called 'H2-4 System requirements' and 'H5-7 Other'. Please use this Excel sheet as much as possible to respond to the requirements. Fill in if your system is compliant (Yes, No or customization) and the implementation of the requirement(s) in your system (white cells).</t>
  </si>
  <si>
    <t>The shelter has a HVAC unit to control the inside temperature between the required radar system specifications.</t>
  </si>
  <si>
    <t>The shelter can be lifted with a crane. The shelter has lifting provisions for this purpose.</t>
  </si>
  <si>
    <t>The roof of the shelter can provide support for the radar(s) and two people (100 kg each).</t>
  </si>
  <si>
    <t>The shelter has an outward opening door (900 mm * 2000 mm) with a provision to use a padlock.</t>
  </si>
  <si>
    <t>The container has a permanent ladder, compliant with ISO 14122, for safely reaching the roof of the system.</t>
  </si>
  <si>
    <t>The interior of the shelter has an interior light (150 – 500 lux at system) with a switch.</t>
  </si>
  <si>
    <t>The 230 VAC circuit is compliant with NEN-EN IEC 60038.</t>
  </si>
  <si>
    <t>The shelter has sufficient space to accommodate the radar installation and the processing equipment.</t>
  </si>
  <si>
    <t>The shelter will be placed outside and is suitable for use in atmospheric conditions, including snow, hail, sleet and rain, in accordance with AECTP-230 leaflet 2311/1.</t>
  </si>
  <si>
    <t>The shelter has a life of type (LOT) of at least 10 years.</t>
  </si>
  <si>
    <t>Emissions shall be reduced to the level required for functioning of the system. Safe distances and emergency procedures for people working on or around the system will be provided by the Supplier.</t>
  </si>
  <si>
    <t>Electrical safety shall be compliant with European standards.</t>
  </si>
  <si>
    <t>Lighting protection and safety shall be compliant with European standard (IEC 62305).</t>
  </si>
  <si>
    <t>Equipment shall comply with the European Committee Low Voltage directive 73/23/EEG and the European Committee Machines directive 89/392/EEG.</t>
  </si>
  <si>
    <t>Radar sensors shall be compliant with international standards (IEC 62388, 60945, 61993, 61162).</t>
  </si>
  <si>
    <t>The European R&amp;TTE guidelines (1999/5/EC and changes) regarding emission shall be followed.</t>
  </si>
  <si>
    <t>Supplier shall  ensure that logistic support, human engineering, ergonomics, high voltage protection, transportability, safety, security and electromagnetic compatibility considerations are an integrated part of all system designs.</t>
  </si>
  <si>
    <t>Malfunctioning of the system shall generate automatic alerts to both Maintenance Supplier and user(s).</t>
  </si>
  <si>
    <t>System performance shall be automatically monitored and controlled from the Maintenance Supplier on at least main and sub-components to diagnose the system.</t>
  </si>
  <si>
    <t>The system shall have a control &amp; monitor system on main- and subcomponents, which shows at least current status and uptime of the system.</t>
  </si>
  <si>
    <t>3G &amp; 4G Communication shall be used between the bird radar system and the ATC portable devices.</t>
  </si>
  <si>
    <t>The transponders of both vehicles and aircraft shall be detected and real-time presented to ATC on the portable devices in the control tower.</t>
  </si>
  <si>
    <t>The mobile transponder shall be a portable system connected through 12V cigar lighter comprising of electronics and both antennas (transmitting and GPS).</t>
  </si>
  <si>
    <t>The tracking algorithm of the system shall be able to continue bird tracks in the complex clutter runway environment.</t>
  </si>
  <si>
    <t>Bandwidth of the 3G &amp; 4G communication network shall be enough for real-time use of the portable devices for the bird control and ATC user.</t>
  </si>
  <si>
    <t>The ADS-B receiver shall be based on the ‘extended squitter’ (1090ES) technology.</t>
  </si>
  <si>
    <t>The system shall be able to detect specific transponder codes of aircraft within at least the control zone of 15 km around the aerodrome and also all transponder equipped ground traffic on the aerodrome.</t>
  </si>
  <si>
    <t>The data from the system shall be stored in a geo-spatial database and provided with software applications to analyse spatial and temporal patterns.</t>
  </si>
  <si>
    <t>The bird radar system shall be (based on) an existing design and proven technology.</t>
  </si>
  <si>
    <t>The bird radar shall give a 3D situation of the birds flying in the runway environment up to at least 6 km range and 1 km height according to the airport vicinity bird boundary area.</t>
  </si>
  <si>
    <t>Altitude information shall at least been given for those birds crossing an imaginary line on the runway.</t>
  </si>
  <si>
    <t>Position information of the bird tracks in the horizontal plane shall at least be updated every 2 seconds (30 RPM).</t>
  </si>
  <si>
    <t>Supplier shall provide a Contract Work Breakdown Structure (CWBS) in accordance with CDRL 1, which presents and describes the total scope of the project in terms of project phases, project components, work packages and deliverables and results of the project.</t>
  </si>
  <si>
    <t>Project Management (PM) includes the planning, organising, monitoring and controlling of all aspects of the project in a continuous process to achieve its project objectives. Supplier shall establish, apply and maintain an overall and detailed Project Master Plan (PMP) in accordance with CDRL 2. The PMP shall be based on the CWBS and is, also in case of changes, subject to the State's review and approval.</t>
  </si>
  <si>
    <t>All plans developed by Supplier shall be consistent with the PMP.</t>
  </si>
  <si>
    <t>Supplier shall establish, apply and maintain a Project Master Schedule (PMS),  in accordance with CDRL 3 which shall fully describe the works in terms of activities, sequence of activities, estimated duration of activities, interactivity dependencies, scheduling and the processes to ensure that the project is completed within the approved project schedule.</t>
  </si>
  <si>
    <t>Supplier shall clearly state which relevant and/or necessary inputs (documents or other information data), methods &amp; techniques used for time management, as well as outputs (documents and other information results), are required and shall be used for the time management process.</t>
  </si>
  <si>
    <t>Supplier shall discuss with the State at least the development, quality, implementation, tests and acceptance tests as well as configuration management and maintenance planning. Approval of all aforementioned items by the State is required.</t>
  </si>
  <si>
    <t>Supplier shall organise Project Management Reviews (PMR’s) up to Final Site Acceptance (FSA) of last bird radar system installed. During these progress reviews, project progress will be discussed on the basis of the Monthly Progress Report (MPR). In principle the PMR frequency is once a month, however the State shall have the right to adjust the interval between PMR’s. The PMR’s shall be held at project related facilities of Supplier or the State, to be mutually agreed for each PMR.</t>
  </si>
  <si>
    <t>Supplier shall draft an agenda for each PMR and draft the minutes of each PMR. Both the agenda and the minutes are subject to the State's approval.</t>
  </si>
  <si>
    <t>The FSA shall be achieved for the system and system component after installation and readiness for operation.</t>
  </si>
  <si>
    <t>For the location where equipment is to be installed by Supplier, Supplier shall submit for approval to the State at latest 1 month prior to the installation a Site Preparation Requirement and Installation Plan (SPRIP ). The SPRIP (CDRL 5) shall define the requirements and responsibilities for the coordinated, integrated the State and Supplier site preparation, installation and validation efforts of the system.</t>
  </si>
  <si>
    <t>To limit the number of obstacles in the runway environment, the new ‘bird radar with ADS-B receiver’ will be put on top of existing buildings as much as possible. Details on the radar location, shelter and surroundings are given in Annex A.</t>
  </si>
  <si>
    <t>The SPRIP shall describe in detail the facilities and infrastructure needed at the installation sites (shelter, power, data lines, etc.). It will also contain a description of the facilities that are already present at the installation sites (based on the site survey) and which are to be provided by the State before installation can start. Furthermore, it will state specifically Supplier and the State’s responsibilities in the processes of installation, implementation and testing of system components.</t>
  </si>
  <si>
    <t>Supplier shall perform the on-site installation for the system components in accordance with the State's approved SPRIP (CDRL 5).</t>
  </si>
  <si>
    <t>Supplier shall incorporate a delivery plan and schedule as part of the PMP (CDRL 2) and PMS (CDRL 3).</t>
  </si>
  <si>
    <t>Supplier shall operate, maintain and remain owner of all on-site delivered equipment and computer programs until successful completion of the applicable Final Site Acceptance (FSA).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</si>
</sst>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20"/>
      <color theme="1"/>
      <name val="Calibri"/>
      <family val="2"/>
      <scheme val="minor"/>
    </font>
    <font>
      <sz val="9"/>
      <color theme="1"/>
      <name val="Verdana"/>
      <family val="2"/>
    </font>
    <font>
      <sz val="11"/>
      <color theme="1"/>
      <name val="Calibri"/>
      <family val="2"/>
      <scheme val="minor"/>
    </font>
    <font>
      <sz val="18"/>
      <color theme="1"/>
      <name val="Calibri"/>
      <family val="2"/>
      <scheme val="minor"/>
    </font>
    <font>
      <i/>
      <sz val="11"/>
      <color theme="1"/>
      <name val="Calibri"/>
      <family val="2"/>
      <scheme val="minor"/>
    </font>
    <font>
      <b/>
      <sz val="22"/>
      <color theme="1"/>
      <name val="Calibri"/>
      <family val="2"/>
      <scheme val="minor"/>
    </font>
    <font>
      <vertAlign val="superscript"/>
      <sz val="11"/>
      <color theme="1"/>
      <name val="Calibri"/>
      <family val="2"/>
      <scheme val="minor"/>
    </font>
    <font>
      <sz val="14"/>
      <color theme="1"/>
      <name val="Verdana"/>
      <family val="2"/>
    </font>
    <font>
      <sz val="12"/>
      <color theme="1"/>
      <name val="Verdana"/>
      <family val="2"/>
    </font>
    <font>
      <sz val="12"/>
      <color theme="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44">
    <xf numFmtId="0" fontId="0" fillId="0" borderId="0" xfId="0"/>
    <xf numFmtId="0" fontId="0" fillId="0" borderId="0" xfId="0" applyAlignment="1">
      <alignment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0" borderId="0" xfId="0" applyFill="1" applyAlignment="1">
      <alignment horizontal="center" vertical="center" wrapText="1"/>
    </xf>
    <xf numFmtId="0" fontId="0" fillId="3" borderId="4" xfId="0" applyFill="1" applyBorder="1"/>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0" borderId="0" xfId="0" applyAlignment="1">
      <alignment horizontal="center" vertical="center"/>
    </xf>
    <xf numFmtId="0" fontId="0" fillId="3" borderId="3" xfId="0" applyFill="1" applyBorder="1" applyAlignment="1">
      <alignment wrapText="1"/>
    </xf>
    <xf numFmtId="0" fontId="1" fillId="0" borderId="0" xfId="0" applyFont="1" applyAlignment="1">
      <alignment horizontal="left" vertical="center"/>
    </xf>
    <xf numFmtId="0" fontId="2" fillId="0" borderId="0" xfId="0" applyFont="1"/>
    <xf numFmtId="0" fontId="0" fillId="4" borderId="0" xfId="0" applyFill="1" applyAlignment="1">
      <alignment vertical="center"/>
    </xf>
    <xf numFmtId="0" fontId="0" fillId="3" borderId="3" xfId="0" applyFill="1" applyBorder="1" applyAlignment="1">
      <alignment horizontal="left" vertical="center"/>
    </xf>
    <xf numFmtId="0" fontId="0" fillId="5" borderId="0" xfId="0" applyFill="1" applyAlignment="1">
      <alignment horizontal="center" vertical="center"/>
    </xf>
    <xf numFmtId="9" fontId="0" fillId="4" borderId="0" xfId="1" applyFont="1" applyFill="1" applyAlignment="1">
      <alignment vertical="center"/>
    </xf>
    <xf numFmtId="0" fontId="0" fillId="0" borderId="0" xfId="0" applyAlignment="1">
      <alignment vertical="top" wrapText="1"/>
    </xf>
    <xf numFmtId="0" fontId="0" fillId="0" borderId="0" xfId="0" applyFont="1" applyAlignment="1">
      <alignment wrapText="1"/>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ill="1" applyAlignment="1">
      <alignment vertical="top" wrapText="1"/>
    </xf>
    <xf numFmtId="0" fontId="0" fillId="4" borderId="0" xfId="0" applyFill="1" applyAlignment="1">
      <alignment horizontal="right" vertical="center"/>
    </xf>
    <xf numFmtId="0" fontId="0" fillId="4" borderId="0" xfId="0" applyFill="1" applyAlignment="1">
      <alignment horizontal="center" vertical="center"/>
    </xf>
    <xf numFmtId="0" fontId="2" fillId="0" borderId="0" xfId="0" applyFont="1" applyAlignment="1">
      <alignment vertical="center"/>
    </xf>
    <xf numFmtId="0" fontId="8" fillId="0" borderId="0" xfId="0" applyFont="1" applyAlignment="1">
      <alignment wrapText="1"/>
    </xf>
    <xf numFmtId="0" fontId="0" fillId="6" borderId="0" xfId="0" applyFill="1" applyAlignment="1">
      <alignment horizontal="center" vertical="center"/>
    </xf>
    <xf numFmtId="0" fontId="0" fillId="0" borderId="0" xfId="0" applyFill="1" applyBorder="1" applyAlignment="1">
      <alignment horizontal="center" vertical="center"/>
    </xf>
    <xf numFmtId="0" fontId="0" fillId="0" borderId="0" xfId="0" applyFill="1" applyAlignment="1">
      <alignment vertical="center"/>
    </xf>
    <xf numFmtId="9" fontId="0" fillId="0" borderId="0" xfId="1" applyFont="1" applyFill="1" applyAlignment="1">
      <alignment vertical="center"/>
    </xf>
    <xf numFmtId="0" fontId="0" fillId="0" borderId="0" xfId="0" applyAlignment="1" applyProtection="1">
      <alignment horizontal="center" vertical="center"/>
      <protection locked="0"/>
    </xf>
    <xf numFmtId="0" fontId="0" fillId="0" borderId="0" xfId="0" applyFill="1" applyBorder="1" applyAlignment="1">
      <alignment vertical="center"/>
    </xf>
    <xf numFmtId="0" fontId="4" fillId="0" borderId="0" xfId="0" applyFont="1" applyAlignment="1">
      <alignment horizontal="left" vertical="center" wrapText="1"/>
    </xf>
    <xf numFmtId="0" fontId="0" fillId="0" borderId="0" xfId="0" applyFill="1" applyAlignment="1" applyProtection="1">
      <alignment horizontal="left" vertical="top"/>
      <protection locked="0"/>
    </xf>
    <xf numFmtId="0" fontId="0" fillId="0" borderId="0" xfId="0" applyAlignment="1" applyProtection="1">
      <alignment horizontal="left" vertical="top"/>
      <protection locked="0"/>
    </xf>
    <xf numFmtId="0" fontId="0" fillId="5" borderId="0" xfId="0" applyFill="1" applyAlignment="1">
      <alignment horizontal="left" vertical="top"/>
    </xf>
    <xf numFmtId="0" fontId="0" fillId="0" borderId="0" xfId="0" applyAlignment="1">
      <alignment horizontal="left" vertical="top"/>
    </xf>
    <xf numFmtId="0" fontId="0" fillId="3" borderId="4" xfId="0" applyFill="1" applyBorder="1" applyAlignment="1">
      <alignment horizontal="left" vertical="top"/>
    </xf>
    <xf numFmtId="0" fontId="0" fillId="0" borderId="0" xfId="0" applyFill="1" applyAlignment="1">
      <alignment horizontal="left" vertical="top"/>
    </xf>
    <xf numFmtId="0" fontId="0" fillId="0" borderId="0" xfId="0" applyFill="1" applyAlignment="1">
      <alignment horizontal="left" vertical="top" wrapText="1"/>
    </xf>
    <xf numFmtId="0" fontId="0" fillId="0" borderId="0" xfId="0" applyAlignment="1">
      <alignment horizontal="left" vertical="top" wrapText="1"/>
    </xf>
    <xf numFmtId="0" fontId="0" fillId="3" borderId="3" xfId="0" applyFill="1" applyBorder="1" applyAlignment="1">
      <alignment horizontal="left" vertical="top"/>
    </xf>
    <xf numFmtId="0" fontId="0" fillId="0" borderId="0" xfId="0" applyFill="1" applyAlignment="1" applyProtection="1">
      <alignment horizontal="center" vertical="center"/>
      <protection locked="0"/>
    </xf>
    <xf numFmtId="0" fontId="0" fillId="0" borderId="0" xfId="0" applyFill="1" applyAlignment="1">
      <alignment horizontal="center" vertical="center"/>
    </xf>
    <xf numFmtId="0" fontId="9" fillId="0" borderId="0" xfId="0" applyFont="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4464844</xdr:colOff>
      <xdr:row>0</xdr:row>
      <xdr:rowOff>0</xdr:rowOff>
    </xdr:from>
    <xdr:to>
      <xdr:col>1</xdr:col>
      <xdr:colOff>1738313</xdr:colOff>
      <xdr:row>0</xdr:row>
      <xdr:rowOff>1109015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64844" y="0"/>
          <a:ext cx="1952625" cy="110901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3"/>
  <sheetViews>
    <sheetView showGridLines="0" showRowColHeaders="0" showRuler="0" zoomScaleNormal="100" zoomScalePageLayoutView="80" workbookViewId="0">
      <selection activeCell="B22" sqref="B22"/>
    </sheetView>
  </sheetViews>
  <sheetFormatPr defaultColWidth="0" defaultRowHeight="15" zeroHeight="1" x14ac:dyDescent="0.25"/>
  <cols>
    <col min="1" max="2" width="65.28515625" customWidth="1"/>
    <col min="3" max="16383" width="9.140625" hidden="1"/>
    <col min="16384" max="16384" width="28.28515625" hidden="1"/>
  </cols>
  <sheetData>
    <row r="1" spans="1:5" ht="100.5" customHeight="1" x14ac:dyDescent="0.25"/>
    <row r="2" spans="1:5" ht="176.25" x14ac:dyDescent="0.25">
      <c r="B2" s="31" t="s">
        <v>195</v>
      </c>
    </row>
    <row r="3" spans="1:5" x14ac:dyDescent="0.25"/>
    <row r="4" spans="1:5" ht="169.5" customHeight="1" x14ac:dyDescent="0.25">
      <c r="A4" s="43" t="s">
        <v>226</v>
      </c>
      <c r="B4" s="43"/>
    </row>
    <row r="5" spans="1:5" x14ac:dyDescent="0.25">
      <c r="B5" s="23"/>
    </row>
    <row r="6" spans="1:5" ht="18" x14ac:dyDescent="0.25">
      <c r="A6" s="24"/>
      <c r="C6" s="26"/>
      <c r="D6" s="26"/>
      <c r="E6" s="26"/>
    </row>
    <row r="7" spans="1:5" hidden="1" x14ac:dyDescent="0.25">
      <c r="C7" s="30"/>
      <c r="D7" s="30"/>
      <c r="E7" s="30"/>
    </row>
    <row r="8" spans="1:5" hidden="1" x14ac:dyDescent="0.25">
      <c r="C8" s="30"/>
      <c r="D8" s="30"/>
      <c r="E8" s="30"/>
    </row>
    <row r="9" spans="1:5" hidden="1" x14ac:dyDescent="0.25">
      <c r="C9" s="30"/>
      <c r="D9" s="30"/>
      <c r="E9" s="30"/>
    </row>
    <row r="10" spans="1:5" hidden="1" x14ac:dyDescent="0.25"/>
    <row r="11" spans="1:5" hidden="1" x14ac:dyDescent="0.25"/>
    <row r="12" spans="1:5" hidden="1" x14ac:dyDescent="0.25"/>
    <row r="13" spans="1:5" hidden="1" x14ac:dyDescent="0.25"/>
    <row r="14" spans="1:5" hidden="1" x14ac:dyDescent="0.25"/>
    <row r="15" spans="1:5" hidden="1" x14ac:dyDescent="0.25"/>
    <row r="16" spans="1:5" hidden="1" x14ac:dyDescent="0.25"/>
    <row r="17" hidden="1" x14ac:dyDescent="0.25"/>
    <row r="18" hidden="1" x14ac:dyDescent="0.25"/>
    <row r="19" hidden="1" x14ac:dyDescent="0.25"/>
    <row r="20" hidden="1" x14ac:dyDescent="0.25"/>
    <row r="21" hidden="1" x14ac:dyDescent="0.25"/>
    <row r="22" x14ac:dyDescent="0.25"/>
    <row r="23" x14ac:dyDescent="0.25"/>
  </sheetData>
  <sheetProtection password="EFB3" sheet="1" objects="1" scenarios="1" selectLockedCells="1"/>
  <mergeCells count="1">
    <mergeCell ref="A4:B4"/>
  </mergeCells>
  <pageMargins left="0.6692913385826772" right="0" top="0.39370078740157483" bottom="0.74803149606299213" header="0"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tabSelected="1" zoomScale="80" zoomScaleNormal="80" zoomScalePageLayoutView="70" workbookViewId="0">
      <pane ySplit="9" topLeftCell="A13" activePane="bottomLeft" state="frozen"/>
      <selection pane="bottomLeft" activeCell="E11" sqref="E11"/>
    </sheetView>
  </sheetViews>
  <sheetFormatPr defaultColWidth="0" defaultRowHeight="15" zeroHeight="1" x14ac:dyDescent="0.25"/>
  <cols>
    <col min="1" max="2" width="9.140625" style="8" customWidth="1"/>
    <col min="3" max="3" width="57.5703125" style="1" customWidth="1"/>
    <col min="4" max="4" width="14.7109375" style="8" customWidth="1"/>
    <col min="5" max="7" width="14.5703125" style="8" customWidth="1"/>
    <col min="8" max="8" width="35" style="8" customWidth="1"/>
    <col min="9" max="9" width="96.7109375" customWidth="1"/>
    <col min="10" max="16384" width="9.140625" hidden="1"/>
  </cols>
  <sheetData>
    <row r="1" spans="1:9" ht="26.25" x14ac:dyDescent="0.25">
      <c r="A1" s="10" t="s">
        <v>62</v>
      </c>
    </row>
    <row r="2" spans="1:9" ht="15" customHeight="1" x14ac:dyDescent="0.25">
      <c r="A2" s="10"/>
    </row>
    <row r="3" spans="1:9" x14ac:dyDescent="0.25">
      <c r="A3" s="13" t="s">
        <v>14</v>
      </c>
      <c r="B3" s="7"/>
      <c r="C3" s="7"/>
      <c r="D3" s="7" t="s">
        <v>8</v>
      </c>
      <c r="E3" s="7"/>
      <c r="F3" s="7" t="s">
        <v>46</v>
      </c>
      <c r="G3" s="7" t="s">
        <v>16</v>
      </c>
      <c r="H3" s="26"/>
    </row>
    <row r="4" spans="1:9" x14ac:dyDescent="0.25">
      <c r="A4" s="12" t="s">
        <v>49</v>
      </c>
      <c r="B4" s="12"/>
      <c r="C4" s="12"/>
      <c r="D4" s="12">
        <f>COUNTIF(D10:D212,"Preferred")</f>
        <v>17</v>
      </c>
      <c r="E4" s="12"/>
      <c r="F4" s="12">
        <f>SUM(F10:F212)</f>
        <v>137</v>
      </c>
      <c r="G4" s="12">
        <f>F4</f>
        <v>137</v>
      </c>
      <c r="H4" s="27"/>
    </row>
    <row r="5" spans="1:9" x14ac:dyDescent="0.25">
      <c r="A5" s="12" t="s">
        <v>7</v>
      </c>
      <c r="B5" s="12"/>
      <c r="C5" s="12"/>
      <c r="D5" s="12">
        <f>COUNTIF(D10:D212,"knock out requirement")</f>
        <v>56</v>
      </c>
      <c r="E5" s="12">
        <f>COUNTIF(E10:E212,"Yes")</f>
        <v>0</v>
      </c>
      <c r="F5" s="12"/>
      <c r="G5" s="12"/>
      <c r="H5" s="27"/>
    </row>
    <row r="6" spans="1:9" x14ac:dyDescent="0.25">
      <c r="A6" s="12" t="s">
        <v>15</v>
      </c>
      <c r="B6" s="12"/>
      <c r="C6" s="12"/>
      <c r="D6" s="12"/>
      <c r="E6" s="12"/>
      <c r="F6" s="12"/>
      <c r="G6" s="12">
        <f>SUM(G10:G212)</f>
        <v>0</v>
      </c>
      <c r="H6" s="27"/>
    </row>
    <row r="7" spans="1:9" x14ac:dyDescent="0.25">
      <c r="A7" s="12" t="s">
        <v>17</v>
      </c>
      <c r="B7" s="12"/>
      <c r="C7" s="12"/>
      <c r="D7" s="12"/>
      <c r="E7" s="12"/>
      <c r="F7" s="12"/>
      <c r="G7" s="15">
        <f>G6/G4</f>
        <v>0</v>
      </c>
      <c r="H7" s="28"/>
    </row>
    <row r="8" spans="1:9" ht="26.25" x14ac:dyDescent="0.25">
      <c r="A8" s="10"/>
    </row>
    <row r="9" spans="1:9" s="4" customFormat="1" x14ac:dyDescent="0.25">
      <c r="A9" s="3" t="s">
        <v>0</v>
      </c>
      <c r="B9" s="3" t="s">
        <v>36</v>
      </c>
      <c r="C9" s="3" t="s">
        <v>1</v>
      </c>
      <c r="D9" s="3" t="s">
        <v>55</v>
      </c>
      <c r="E9" s="3" t="s">
        <v>200</v>
      </c>
      <c r="F9" s="3" t="s">
        <v>47</v>
      </c>
      <c r="G9" s="3" t="s">
        <v>48</v>
      </c>
      <c r="H9" s="3" t="s">
        <v>142</v>
      </c>
      <c r="I9" s="3" t="s">
        <v>37</v>
      </c>
    </row>
    <row r="10" spans="1:9" x14ac:dyDescent="0.25">
      <c r="A10" s="6"/>
      <c r="B10" s="7" t="s">
        <v>2</v>
      </c>
      <c r="C10" s="9" t="s">
        <v>5</v>
      </c>
      <c r="D10" s="7"/>
      <c r="E10" s="7"/>
      <c r="F10" s="7"/>
      <c r="G10" s="7"/>
      <c r="H10" s="7"/>
      <c r="I10" s="5"/>
    </row>
    <row r="11" spans="1:9" ht="180.75" customHeight="1" x14ac:dyDescent="0.25">
      <c r="A11" s="8" t="s">
        <v>63</v>
      </c>
      <c r="B11"/>
      <c r="C11" s="16" t="s">
        <v>199</v>
      </c>
      <c r="D11" s="2" t="s">
        <v>3</v>
      </c>
      <c r="E11" s="29"/>
      <c r="F11" s="14"/>
      <c r="G11" s="14"/>
      <c r="H11" s="37" t="s">
        <v>225</v>
      </c>
      <c r="I11" s="41"/>
    </row>
    <row r="12" spans="1:9" ht="150" x14ac:dyDescent="0.25">
      <c r="A12" s="8" t="s">
        <v>64</v>
      </c>
      <c r="C12" s="1" t="s">
        <v>196</v>
      </c>
      <c r="D12" s="2" t="s">
        <v>3</v>
      </c>
      <c r="E12" s="29"/>
      <c r="F12" s="14"/>
      <c r="G12" s="14"/>
      <c r="H12" s="37" t="s">
        <v>201</v>
      </c>
      <c r="I12" s="41"/>
    </row>
    <row r="13" spans="1:9" ht="30" x14ac:dyDescent="0.25">
      <c r="A13" s="8" t="s">
        <v>65</v>
      </c>
      <c r="C13" s="1" t="s">
        <v>255</v>
      </c>
      <c r="D13" s="2" t="s">
        <v>3</v>
      </c>
      <c r="E13" s="29"/>
      <c r="F13" s="14"/>
      <c r="G13" s="14"/>
      <c r="H13" s="37" t="s">
        <v>201</v>
      </c>
      <c r="I13" s="41"/>
    </row>
    <row r="14" spans="1:9" ht="105" x14ac:dyDescent="0.25">
      <c r="A14" s="8" t="s">
        <v>66</v>
      </c>
      <c r="C14" s="16" t="s">
        <v>256</v>
      </c>
      <c r="D14" s="2" t="s">
        <v>3</v>
      </c>
      <c r="E14" s="29"/>
      <c r="F14" s="14"/>
      <c r="G14" s="14"/>
      <c r="H14" s="38" t="s">
        <v>203</v>
      </c>
      <c r="I14" s="32"/>
    </row>
    <row r="15" spans="1:9" ht="45" x14ac:dyDescent="0.25">
      <c r="A15" s="8" t="s">
        <v>67</v>
      </c>
      <c r="C15" s="16" t="s">
        <v>218</v>
      </c>
      <c r="D15" s="25" t="s">
        <v>45</v>
      </c>
      <c r="E15" s="29"/>
      <c r="F15" s="8">
        <v>10</v>
      </c>
      <c r="G15" s="22"/>
      <c r="H15" s="37" t="s">
        <v>201</v>
      </c>
      <c r="I15" s="33"/>
    </row>
    <row r="16" spans="1:9" ht="90" x14ac:dyDescent="0.25">
      <c r="A16" s="8" t="s">
        <v>68</v>
      </c>
      <c r="C16" s="16" t="s">
        <v>257</v>
      </c>
      <c r="D16" s="2" t="s">
        <v>3</v>
      </c>
      <c r="E16" s="29"/>
      <c r="F16" s="14"/>
      <c r="G16" s="14"/>
      <c r="H16" s="39" t="s">
        <v>204</v>
      </c>
      <c r="I16" s="32"/>
    </row>
    <row r="17" spans="1:9" ht="30" x14ac:dyDescent="0.25">
      <c r="A17" s="8" t="s">
        <v>69</v>
      </c>
      <c r="C17" s="1" t="s">
        <v>219</v>
      </c>
      <c r="D17" s="25" t="s">
        <v>45</v>
      </c>
      <c r="E17" s="29"/>
      <c r="F17" s="8">
        <v>5</v>
      </c>
      <c r="G17" s="22"/>
      <c r="H17" s="38" t="s">
        <v>205</v>
      </c>
      <c r="I17" s="33"/>
    </row>
    <row r="18" spans="1:9" ht="105" x14ac:dyDescent="0.25">
      <c r="A18" s="8" t="s">
        <v>70</v>
      </c>
      <c r="C18" s="16" t="s">
        <v>258</v>
      </c>
      <c r="D18" s="2" t="s">
        <v>3</v>
      </c>
      <c r="E18" s="29"/>
      <c r="F18" s="14"/>
      <c r="G18" s="14"/>
      <c r="H18" s="39" t="s">
        <v>206</v>
      </c>
      <c r="I18" s="33"/>
    </row>
    <row r="19" spans="1:9" ht="30" x14ac:dyDescent="0.25">
      <c r="A19" s="8" t="s">
        <v>71</v>
      </c>
      <c r="C19" s="1" t="s">
        <v>220</v>
      </c>
      <c r="D19" s="25" t="s">
        <v>45</v>
      </c>
      <c r="E19" s="29"/>
      <c r="F19" s="8">
        <v>5</v>
      </c>
      <c r="G19" s="22"/>
      <c r="H19" s="37" t="s">
        <v>201</v>
      </c>
      <c r="I19" s="33"/>
    </row>
    <row r="20" spans="1:9" ht="45" x14ac:dyDescent="0.25">
      <c r="A20" s="8" t="s">
        <v>72</v>
      </c>
      <c r="C20" s="1" t="s">
        <v>251</v>
      </c>
      <c r="D20" s="2" t="s">
        <v>3</v>
      </c>
      <c r="E20" s="29"/>
      <c r="F20" s="14"/>
      <c r="G20" s="14"/>
      <c r="H20" s="37" t="s">
        <v>201</v>
      </c>
      <c r="I20" s="32"/>
    </row>
    <row r="21" spans="1:9" ht="30" x14ac:dyDescent="0.25">
      <c r="A21" s="8" t="s">
        <v>73</v>
      </c>
      <c r="C21" s="1" t="s">
        <v>252</v>
      </c>
      <c r="D21" s="2" t="s">
        <v>3</v>
      </c>
      <c r="E21" s="29"/>
      <c r="F21" s="14"/>
      <c r="G21" s="14"/>
      <c r="H21" s="37" t="s">
        <v>201</v>
      </c>
      <c r="I21" s="32"/>
    </row>
    <row r="22" spans="1:9" ht="60" x14ac:dyDescent="0.25">
      <c r="A22" s="8" t="s">
        <v>74</v>
      </c>
      <c r="C22" s="1" t="s">
        <v>253</v>
      </c>
      <c r="D22" s="2" t="s">
        <v>3</v>
      </c>
      <c r="E22" s="29"/>
      <c r="F22" s="14"/>
      <c r="G22" s="14"/>
      <c r="H22" s="37" t="s">
        <v>201</v>
      </c>
      <c r="I22" s="32"/>
    </row>
    <row r="23" spans="1:9" ht="45" x14ac:dyDescent="0.25">
      <c r="A23" s="8" t="s">
        <v>75</v>
      </c>
      <c r="C23" s="1" t="s">
        <v>254</v>
      </c>
      <c r="D23" s="2" t="s">
        <v>3</v>
      </c>
      <c r="E23" s="29"/>
      <c r="F23" s="14"/>
      <c r="G23" s="14"/>
      <c r="H23" s="37" t="s">
        <v>201</v>
      </c>
      <c r="I23" s="32"/>
    </row>
    <row r="24" spans="1:9" ht="90" x14ac:dyDescent="0.25">
      <c r="A24" s="8" t="s">
        <v>76</v>
      </c>
      <c r="C24" s="1" t="s">
        <v>221</v>
      </c>
      <c r="D24" s="25" t="s">
        <v>45</v>
      </c>
      <c r="E24" s="29"/>
      <c r="F24" s="8">
        <v>5</v>
      </c>
      <c r="G24" s="22"/>
      <c r="H24" s="37" t="s">
        <v>201</v>
      </c>
      <c r="I24" s="32"/>
    </row>
    <row r="25" spans="1:9" ht="75" x14ac:dyDescent="0.25">
      <c r="A25" s="8" t="s">
        <v>77</v>
      </c>
      <c r="C25" s="16" t="s">
        <v>192</v>
      </c>
      <c r="D25" s="25" t="s">
        <v>45</v>
      </c>
      <c r="E25" s="29"/>
      <c r="F25" s="8">
        <v>3</v>
      </c>
      <c r="G25" s="22"/>
      <c r="H25" s="39" t="s">
        <v>207</v>
      </c>
      <c r="I25" s="33"/>
    </row>
    <row r="26" spans="1:9" ht="45" x14ac:dyDescent="0.25">
      <c r="A26" s="8" t="s">
        <v>78</v>
      </c>
      <c r="C26" s="1" t="s">
        <v>250</v>
      </c>
      <c r="D26" s="2" t="s">
        <v>3</v>
      </c>
      <c r="E26" s="29"/>
      <c r="F26" s="14"/>
      <c r="G26" s="14"/>
      <c r="H26" s="39" t="s">
        <v>208</v>
      </c>
      <c r="I26" s="32"/>
    </row>
    <row r="27" spans="1:9" ht="30" x14ac:dyDescent="0.25">
      <c r="A27" s="8" t="s">
        <v>79</v>
      </c>
      <c r="C27" s="1" t="s">
        <v>222</v>
      </c>
      <c r="D27" s="25" t="s">
        <v>45</v>
      </c>
      <c r="E27" s="29"/>
      <c r="F27" s="8">
        <v>3</v>
      </c>
      <c r="G27" s="22"/>
      <c r="H27" s="37" t="s">
        <v>201</v>
      </c>
      <c r="I27" s="32"/>
    </row>
    <row r="28" spans="1:9" ht="30" x14ac:dyDescent="0.25">
      <c r="A28" s="8" t="s">
        <v>80</v>
      </c>
      <c r="C28" s="16" t="s">
        <v>193</v>
      </c>
      <c r="D28" s="2" t="s">
        <v>3</v>
      </c>
      <c r="E28" s="29"/>
      <c r="F28" s="14"/>
      <c r="G28" s="14"/>
      <c r="H28" s="37" t="s">
        <v>201</v>
      </c>
      <c r="I28" s="32"/>
    </row>
    <row r="29" spans="1:9" ht="156.75" x14ac:dyDescent="0.25">
      <c r="A29" s="8" t="s">
        <v>81</v>
      </c>
      <c r="C29" s="1" t="s">
        <v>143</v>
      </c>
      <c r="D29" s="25" t="s">
        <v>45</v>
      </c>
      <c r="E29" s="29"/>
      <c r="F29" s="8">
        <v>10</v>
      </c>
      <c r="G29" s="22"/>
      <c r="H29" s="39" t="s">
        <v>209</v>
      </c>
      <c r="I29" s="32"/>
    </row>
    <row r="30" spans="1:9" ht="30" x14ac:dyDescent="0.25">
      <c r="A30" s="8" t="s">
        <v>82</v>
      </c>
      <c r="C30" s="16" t="s">
        <v>38</v>
      </c>
      <c r="D30" s="2" t="s">
        <v>3</v>
      </c>
      <c r="E30" s="29"/>
      <c r="F30" s="14"/>
      <c r="G30" s="14"/>
      <c r="H30" s="37" t="s">
        <v>201</v>
      </c>
      <c r="I30" s="32"/>
    </row>
    <row r="31" spans="1:9" ht="103.5" customHeight="1" x14ac:dyDescent="0.25">
      <c r="A31" s="8" t="s">
        <v>197</v>
      </c>
      <c r="C31" s="16" t="s">
        <v>144</v>
      </c>
      <c r="D31" s="25" t="s">
        <v>45</v>
      </c>
      <c r="E31" s="29"/>
      <c r="F31" s="8">
        <v>5</v>
      </c>
      <c r="G31" s="22"/>
      <c r="H31" s="39" t="s">
        <v>210</v>
      </c>
      <c r="I31" s="32"/>
    </row>
    <row r="32" spans="1:9" ht="30" x14ac:dyDescent="0.25">
      <c r="A32" s="8" t="s">
        <v>198</v>
      </c>
      <c r="C32" s="17" t="s">
        <v>223</v>
      </c>
      <c r="D32" s="25" t="s">
        <v>45</v>
      </c>
      <c r="E32" s="29"/>
      <c r="F32" s="8">
        <v>3</v>
      </c>
      <c r="G32" s="22"/>
      <c r="H32" s="37" t="s">
        <v>201</v>
      </c>
      <c r="I32" s="33"/>
    </row>
    <row r="33" spans="1:9" x14ac:dyDescent="0.25">
      <c r="H33" s="35"/>
      <c r="I33" s="35"/>
    </row>
    <row r="34" spans="1:9" x14ac:dyDescent="0.25">
      <c r="A34" s="6"/>
      <c r="B34" s="7" t="s">
        <v>4</v>
      </c>
      <c r="C34" s="13" t="s">
        <v>9</v>
      </c>
      <c r="D34" s="7"/>
      <c r="E34" s="7"/>
      <c r="F34" s="7"/>
      <c r="G34" s="7"/>
      <c r="H34" s="40"/>
      <c r="I34" s="36"/>
    </row>
    <row r="35" spans="1:9" ht="60" x14ac:dyDescent="0.25">
      <c r="A35" s="8" t="s">
        <v>83</v>
      </c>
      <c r="C35" s="1" t="s">
        <v>145</v>
      </c>
      <c r="D35" s="2" t="s">
        <v>3</v>
      </c>
      <c r="E35" s="29"/>
      <c r="F35" s="14"/>
      <c r="G35" s="14"/>
      <c r="H35" s="37" t="s">
        <v>201</v>
      </c>
      <c r="I35" s="32"/>
    </row>
    <row r="36" spans="1:9" ht="60" x14ac:dyDescent="0.25">
      <c r="A36" s="18" t="s">
        <v>84</v>
      </c>
      <c r="B36" s="18"/>
      <c r="C36" s="17" t="s">
        <v>85</v>
      </c>
      <c r="D36" s="19" t="s">
        <v>3</v>
      </c>
      <c r="E36" s="29"/>
      <c r="F36" s="14"/>
      <c r="G36" s="14"/>
      <c r="H36" s="37" t="s">
        <v>201</v>
      </c>
      <c r="I36" s="32"/>
    </row>
    <row r="37" spans="1:9" ht="180" x14ac:dyDescent="0.25">
      <c r="A37" s="8" t="s">
        <v>86</v>
      </c>
      <c r="C37" s="1" t="s">
        <v>224</v>
      </c>
      <c r="D37" s="25" t="s">
        <v>45</v>
      </c>
      <c r="E37" s="29"/>
      <c r="F37" s="8">
        <v>15</v>
      </c>
      <c r="G37" s="22"/>
      <c r="H37" s="39" t="s">
        <v>211</v>
      </c>
      <c r="I37" s="33"/>
    </row>
    <row r="38" spans="1:9" ht="30" x14ac:dyDescent="0.25">
      <c r="A38" s="18" t="s">
        <v>87</v>
      </c>
      <c r="C38" s="1" t="s">
        <v>50</v>
      </c>
      <c r="D38" s="2" t="s">
        <v>3</v>
      </c>
      <c r="E38" s="29"/>
      <c r="F38" s="14"/>
      <c r="G38" s="14"/>
      <c r="H38" s="39" t="s">
        <v>212</v>
      </c>
      <c r="I38" s="33"/>
    </row>
    <row r="39" spans="1:9" ht="120" x14ac:dyDescent="0.25">
      <c r="A39" s="8" t="s">
        <v>88</v>
      </c>
      <c r="C39" s="1" t="s">
        <v>146</v>
      </c>
      <c r="D39" s="25" t="s">
        <v>45</v>
      </c>
      <c r="E39" s="29"/>
      <c r="F39" s="8">
        <v>10</v>
      </c>
      <c r="G39" s="22"/>
      <c r="H39" s="39" t="s">
        <v>213</v>
      </c>
      <c r="I39" s="33"/>
    </row>
    <row r="40" spans="1:9" ht="45" x14ac:dyDescent="0.25">
      <c r="A40" s="18" t="s">
        <v>89</v>
      </c>
      <c r="C40" s="16" t="s">
        <v>147</v>
      </c>
      <c r="D40" s="25" t="s">
        <v>45</v>
      </c>
      <c r="E40" s="29"/>
      <c r="F40" s="8">
        <v>8</v>
      </c>
      <c r="G40" s="22"/>
      <c r="H40" s="39" t="s">
        <v>214</v>
      </c>
      <c r="I40" s="33"/>
    </row>
    <row r="41" spans="1:9" x14ac:dyDescent="0.25">
      <c r="G41"/>
      <c r="H41" s="35"/>
      <c r="I41" s="35"/>
    </row>
    <row r="42" spans="1:9" x14ac:dyDescent="0.25">
      <c r="A42" s="6"/>
      <c r="B42" s="7" t="s">
        <v>10</v>
      </c>
      <c r="C42" s="13" t="s">
        <v>11</v>
      </c>
      <c r="D42" s="7"/>
      <c r="E42" s="7"/>
      <c r="F42" s="7"/>
      <c r="G42" s="7"/>
      <c r="H42" s="40"/>
      <c r="I42" s="36"/>
    </row>
    <row r="43" spans="1:9" ht="30" x14ac:dyDescent="0.25">
      <c r="A43" s="8" t="s">
        <v>90</v>
      </c>
      <c r="C43" s="16" t="s">
        <v>61</v>
      </c>
      <c r="D43" s="2" t="s">
        <v>3</v>
      </c>
      <c r="E43" s="29"/>
      <c r="F43" s="14"/>
      <c r="G43" s="14"/>
      <c r="H43" s="34"/>
      <c r="I43" s="34"/>
    </row>
    <row r="44" spans="1:9" ht="120" x14ac:dyDescent="0.25">
      <c r="A44" s="8" t="s">
        <v>91</v>
      </c>
      <c r="C44" s="16" t="s">
        <v>148</v>
      </c>
      <c r="D44" s="25" t="s">
        <v>45</v>
      </c>
      <c r="E44" s="29"/>
      <c r="F44" s="8">
        <v>5</v>
      </c>
      <c r="G44" s="22"/>
      <c r="H44" s="39" t="s">
        <v>215</v>
      </c>
      <c r="I44" s="33"/>
    </row>
    <row r="45" spans="1:9" ht="165" x14ac:dyDescent="0.25">
      <c r="A45" s="8" t="s">
        <v>92</v>
      </c>
      <c r="C45" s="1" t="s">
        <v>149</v>
      </c>
      <c r="D45" s="25" t="s">
        <v>45</v>
      </c>
      <c r="E45" s="29"/>
      <c r="F45" s="8">
        <v>15</v>
      </c>
      <c r="G45" s="22"/>
      <c r="H45" s="39" t="s">
        <v>216</v>
      </c>
      <c r="I45" s="33"/>
    </row>
    <row r="46" spans="1:9" ht="60" x14ac:dyDescent="0.25">
      <c r="A46" s="8" t="s">
        <v>93</v>
      </c>
      <c r="C46" s="1" t="s">
        <v>51</v>
      </c>
      <c r="D46" s="2" t="s">
        <v>3</v>
      </c>
      <c r="E46" s="29"/>
      <c r="F46" s="14"/>
      <c r="G46" s="14"/>
      <c r="H46" s="34"/>
      <c r="I46" s="33"/>
    </row>
    <row r="47" spans="1:9" x14ac:dyDescent="0.25">
      <c r="C47" s="11"/>
      <c r="G47"/>
      <c r="H47" s="35"/>
      <c r="I47" s="35"/>
    </row>
    <row r="48" spans="1:9" x14ac:dyDescent="0.25">
      <c r="A48" s="6"/>
      <c r="B48" s="7" t="s">
        <v>12</v>
      </c>
      <c r="C48" s="13" t="s">
        <v>13</v>
      </c>
      <c r="D48" s="7"/>
      <c r="E48" s="7"/>
      <c r="F48" s="7"/>
      <c r="G48" s="7"/>
      <c r="H48" s="40"/>
      <c r="I48" s="36"/>
    </row>
    <row r="49" spans="1:9" ht="75" x14ac:dyDescent="0.25">
      <c r="A49" s="8" t="s">
        <v>94</v>
      </c>
      <c r="C49" s="1" t="s">
        <v>58</v>
      </c>
      <c r="D49" s="2" t="s">
        <v>3</v>
      </c>
      <c r="E49" s="29"/>
      <c r="F49" s="14"/>
      <c r="G49" s="14"/>
      <c r="H49" s="34"/>
      <c r="I49" s="34"/>
    </row>
    <row r="50" spans="1:9" ht="30" x14ac:dyDescent="0.25">
      <c r="A50" s="8" t="s">
        <v>95</v>
      </c>
      <c r="C50" s="1" t="s">
        <v>247</v>
      </c>
      <c r="D50" s="2" t="s">
        <v>3</v>
      </c>
      <c r="E50" s="29"/>
      <c r="F50" s="14"/>
      <c r="G50" s="14"/>
      <c r="H50" s="34"/>
      <c r="I50" s="34"/>
    </row>
    <row r="51" spans="1:9" ht="45" x14ac:dyDescent="0.25">
      <c r="A51" s="8" t="s">
        <v>96</v>
      </c>
      <c r="C51" s="1" t="s">
        <v>248</v>
      </c>
      <c r="D51" s="2" t="s">
        <v>3</v>
      </c>
      <c r="E51" s="29"/>
      <c r="F51" s="14"/>
      <c r="G51" s="14"/>
      <c r="H51" s="37" t="s">
        <v>201</v>
      </c>
      <c r="I51" s="32"/>
    </row>
    <row r="52" spans="1:9" ht="45" customHeight="1" x14ac:dyDescent="0.25">
      <c r="A52" s="8" t="s">
        <v>97</v>
      </c>
      <c r="C52" s="1" t="s">
        <v>249</v>
      </c>
      <c r="D52" s="2" t="s">
        <v>3</v>
      </c>
      <c r="E52" s="29"/>
      <c r="F52" s="14"/>
      <c r="G52" s="14"/>
      <c r="H52" s="37" t="s">
        <v>201</v>
      </c>
      <c r="I52" s="32"/>
    </row>
    <row r="53" spans="1:9" ht="30" customHeight="1" x14ac:dyDescent="0.25">
      <c r="A53" s="8" t="s">
        <v>98</v>
      </c>
      <c r="C53" s="1" t="s">
        <v>151</v>
      </c>
      <c r="D53" s="2" t="s">
        <v>3</v>
      </c>
      <c r="E53" s="29"/>
      <c r="F53" s="14"/>
      <c r="G53" s="14"/>
      <c r="H53" s="37" t="s">
        <v>201</v>
      </c>
      <c r="I53" s="32"/>
    </row>
    <row r="54" spans="1:9" ht="165" x14ac:dyDescent="0.25">
      <c r="A54" s="8" t="s">
        <v>99</v>
      </c>
      <c r="C54" s="1" t="s">
        <v>52</v>
      </c>
      <c r="D54" s="2" t="s">
        <v>3</v>
      </c>
      <c r="E54" s="29"/>
      <c r="F54" s="14"/>
      <c r="G54" s="14"/>
      <c r="H54" s="34"/>
      <c r="I54" s="34"/>
    </row>
    <row r="55" spans="1:9" ht="107.25" customHeight="1" x14ac:dyDescent="0.25">
      <c r="A55" s="8" t="s">
        <v>100</v>
      </c>
      <c r="C55" s="20" t="s">
        <v>59</v>
      </c>
      <c r="D55" s="2" t="s">
        <v>3</v>
      </c>
      <c r="E55" s="29"/>
      <c r="F55" s="14"/>
      <c r="G55" s="14"/>
      <c r="H55" s="34"/>
      <c r="I55" s="34"/>
    </row>
    <row r="56" spans="1:9" ht="212.25" customHeight="1" x14ac:dyDescent="0.25">
      <c r="A56" s="8" t="s">
        <v>101</v>
      </c>
      <c r="C56" s="20" t="s">
        <v>153</v>
      </c>
      <c r="D56" s="25" t="s">
        <v>45</v>
      </c>
      <c r="E56" s="29"/>
      <c r="F56" s="8">
        <v>15</v>
      </c>
      <c r="G56" s="22"/>
      <c r="H56" s="39" t="s">
        <v>211</v>
      </c>
      <c r="I56" s="33"/>
    </row>
    <row r="57" spans="1:9" ht="60" x14ac:dyDescent="0.25">
      <c r="A57" s="8" t="s">
        <v>102</v>
      </c>
      <c r="C57" s="1" t="s">
        <v>53</v>
      </c>
      <c r="D57" s="2" t="s">
        <v>3</v>
      </c>
      <c r="E57" s="29"/>
      <c r="F57" s="14"/>
      <c r="G57" s="14"/>
      <c r="H57" s="34"/>
      <c r="I57" s="34"/>
    </row>
    <row r="58" spans="1:9" ht="135" x14ac:dyDescent="0.25">
      <c r="A58" s="8" t="s">
        <v>150</v>
      </c>
      <c r="C58" s="1" t="s">
        <v>152</v>
      </c>
      <c r="D58" s="25" t="s">
        <v>45</v>
      </c>
      <c r="E58" s="29"/>
      <c r="F58" s="8">
        <v>15</v>
      </c>
      <c r="G58" s="22"/>
      <c r="H58" s="37" t="s">
        <v>201</v>
      </c>
      <c r="I58" s="33"/>
    </row>
    <row r="59" spans="1:9" x14ac:dyDescent="0.25">
      <c r="G59"/>
      <c r="H59" s="35"/>
      <c r="I59" s="35"/>
    </row>
    <row r="60" spans="1:9" x14ac:dyDescent="0.25">
      <c r="A60" s="6"/>
      <c r="B60" s="7" t="s">
        <v>19</v>
      </c>
      <c r="C60" s="13" t="s">
        <v>20</v>
      </c>
      <c r="D60" s="7"/>
      <c r="E60" s="7"/>
      <c r="F60" s="7"/>
      <c r="G60" s="7"/>
      <c r="H60" s="40"/>
      <c r="I60" s="36"/>
    </row>
    <row r="61" spans="1:9" ht="60" x14ac:dyDescent="0.25">
      <c r="A61" s="8" t="s">
        <v>103</v>
      </c>
      <c r="C61" s="1" t="s">
        <v>57</v>
      </c>
      <c r="D61" s="2" t="s">
        <v>3</v>
      </c>
      <c r="E61" s="29"/>
      <c r="F61" s="14"/>
      <c r="G61" s="14"/>
      <c r="H61" s="37" t="s">
        <v>201</v>
      </c>
      <c r="I61" s="32"/>
    </row>
    <row r="62" spans="1:9" ht="105" x14ac:dyDescent="0.25">
      <c r="A62" s="8" t="s">
        <v>104</v>
      </c>
      <c r="C62" s="1" t="s">
        <v>60</v>
      </c>
      <c r="D62" s="2" t="s">
        <v>3</v>
      </c>
      <c r="E62" s="29"/>
      <c r="F62" s="14"/>
      <c r="G62" s="14"/>
      <c r="H62" s="37" t="s">
        <v>201</v>
      </c>
      <c r="I62" s="32"/>
    </row>
    <row r="63" spans="1:9" ht="90" x14ac:dyDescent="0.25">
      <c r="A63" s="8" t="s">
        <v>105</v>
      </c>
      <c r="C63" s="1" t="s">
        <v>154</v>
      </c>
      <c r="D63" s="25" t="s">
        <v>45</v>
      </c>
      <c r="E63" s="29"/>
      <c r="F63" s="8">
        <v>5</v>
      </c>
      <c r="G63" s="22"/>
      <c r="H63" s="37" t="s">
        <v>201</v>
      </c>
      <c r="I63" s="33"/>
    </row>
    <row r="64" spans="1:9" ht="30" x14ac:dyDescent="0.25">
      <c r="A64" s="8" t="s">
        <v>106</v>
      </c>
      <c r="C64" s="1" t="s">
        <v>21</v>
      </c>
      <c r="D64" s="2" t="s">
        <v>3</v>
      </c>
      <c r="E64" s="29"/>
      <c r="F64" s="14"/>
      <c r="G64" s="14"/>
      <c r="H64" s="37" t="s">
        <v>201</v>
      </c>
      <c r="I64" s="33"/>
    </row>
    <row r="65" spans="1:9" ht="30" x14ac:dyDescent="0.25">
      <c r="A65" s="8" t="s">
        <v>107</v>
      </c>
      <c r="C65" s="16" t="s">
        <v>43</v>
      </c>
      <c r="D65" s="2" t="s">
        <v>3</v>
      </c>
      <c r="E65" s="29"/>
      <c r="F65" s="14"/>
      <c r="G65" s="14"/>
      <c r="H65" s="37" t="s">
        <v>201</v>
      </c>
      <c r="I65" s="33"/>
    </row>
    <row r="66" spans="1:9" ht="45" customHeight="1" x14ac:dyDescent="0.25">
      <c r="A66" s="8" t="s">
        <v>108</v>
      </c>
      <c r="C66" s="1" t="s">
        <v>246</v>
      </c>
      <c r="D66" s="2" t="s">
        <v>3</v>
      </c>
      <c r="E66" s="29"/>
      <c r="F66" s="14"/>
      <c r="G66" s="14"/>
      <c r="H66" s="34"/>
      <c r="I66" s="34"/>
    </row>
    <row r="67" spans="1:9" ht="45" x14ac:dyDescent="0.25">
      <c r="A67" s="8" t="s">
        <v>109</v>
      </c>
      <c r="B67"/>
      <c r="C67" s="1" t="s">
        <v>245</v>
      </c>
      <c r="D67" s="2" t="s">
        <v>3</v>
      </c>
      <c r="E67" s="29"/>
      <c r="F67" s="14"/>
      <c r="G67" s="14"/>
      <c r="H67" s="34"/>
      <c r="I67" s="34"/>
    </row>
    <row r="68" spans="1:9" ht="30" x14ac:dyDescent="0.25">
      <c r="A68" s="8" t="s">
        <v>110</v>
      </c>
      <c r="B68"/>
      <c r="C68" s="1" t="s">
        <v>244</v>
      </c>
      <c r="D68" s="2" t="s">
        <v>3</v>
      </c>
      <c r="E68" s="29"/>
      <c r="F68" s="14"/>
      <c r="G68" s="14"/>
      <c r="H68" s="34"/>
      <c r="I68" s="34"/>
    </row>
    <row r="69" spans="1:9" ht="75" x14ac:dyDescent="0.25">
      <c r="A69" s="8" t="s">
        <v>111</v>
      </c>
      <c r="C69" s="1" t="s">
        <v>243</v>
      </c>
      <c r="D69" s="2" t="s">
        <v>3</v>
      </c>
      <c r="E69" s="29"/>
      <c r="F69" s="14"/>
      <c r="G69" s="14"/>
      <c r="H69" s="34"/>
      <c r="I69" s="34"/>
    </row>
    <row r="70" spans="1:9" x14ac:dyDescent="0.25">
      <c r="G70"/>
      <c r="H70" s="35"/>
      <c r="I70" s="35"/>
    </row>
    <row r="71" spans="1:9" x14ac:dyDescent="0.25">
      <c r="A71" s="6"/>
      <c r="B71" s="7" t="s">
        <v>39</v>
      </c>
      <c r="C71" s="13" t="s">
        <v>40</v>
      </c>
      <c r="D71" s="7"/>
      <c r="E71" s="7"/>
      <c r="F71" s="7"/>
      <c r="G71" s="7"/>
      <c r="H71" s="40"/>
      <c r="I71" s="36"/>
    </row>
    <row r="72" spans="1:9" ht="30" x14ac:dyDescent="0.25">
      <c r="A72" s="8" t="s">
        <v>112</v>
      </c>
      <c r="C72" s="1" t="s">
        <v>242</v>
      </c>
      <c r="D72" s="2" t="s">
        <v>3</v>
      </c>
      <c r="E72" s="29"/>
      <c r="F72" s="14"/>
      <c r="G72" s="14"/>
      <c r="H72" s="34"/>
      <c r="I72" s="34"/>
    </row>
    <row r="73" spans="1:9" ht="30" x14ac:dyDescent="0.25">
      <c r="A73" s="8" t="s">
        <v>113</v>
      </c>
      <c r="C73" s="1" t="s">
        <v>238</v>
      </c>
      <c r="D73" s="2" t="s">
        <v>3</v>
      </c>
      <c r="E73" s="29"/>
      <c r="F73" s="14"/>
      <c r="G73" s="14"/>
      <c r="H73" s="34"/>
      <c r="I73" s="34"/>
    </row>
    <row r="74" spans="1:9" ht="30" x14ac:dyDescent="0.25">
      <c r="A74" s="8" t="s">
        <v>114</v>
      </c>
      <c r="C74" s="1" t="s">
        <v>239</v>
      </c>
      <c r="D74" s="2" t="s">
        <v>3</v>
      </c>
      <c r="E74" s="29"/>
      <c r="F74" s="14"/>
      <c r="G74" s="14"/>
      <c r="H74" s="34"/>
      <c r="I74" s="34"/>
    </row>
    <row r="75" spans="1:9" ht="45" x14ac:dyDescent="0.25">
      <c r="A75" s="8" t="s">
        <v>115</v>
      </c>
      <c r="C75" s="1" t="s">
        <v>240</v>
      </c>
      <c r="D75" s="2" t="s">
        <v>3</v>
      </c>
      <c r="E75" s="29"/>
      <c r="F75" s="14"/>
      <c r="G75" s="14"/>
      <c r="H75" s="34"/>
      <c r="I75" s="34"/>
    </row>
    <row r="76" spans="1:9" ht="30" x14ac:dyDescent="0.25">
      <c r="A76" s="8" t="s">
        <v>116</v>
      </c>
      <c r="C76" s="1" t="s">
        <v>241</v>
      </c>
      <c r="D76" s="2" t="s">
        <v>3</v>
      </c>
      <c r="E76" s="29"/>
      <c r="F76" s="14"/>
      <c r="G76" s="14"/>
      <c r="H76" s="34"/>
      <c r="I76" s="34"/>
    </row>
    <row r="77" spans="1:9" x14ac:dyDescent="0.25">
      <c r="G77"/>
      <c r="H77" s="35"/>
      <c r="I77" s="35"/>
    </row>
    <row r="78" spans="1:9" x14ac:dyDescent="0.25">
      <c r="A78" s="6"/>
      <c r="B78" s="7" t="s">
        <v>41</v>
      </c>
      <c r="C78" s="13" t="s">
        <v>42</v>
      </c>
      <c r="D78" s="7"/>
      <c r="E78" s="7"/>
      <c r="F78" s="7"/>
      <c r="G78" s="7"/>
      <c r="H78" s="40"/>
      <c r="I78" s="36"/>
    </row>
    <row r="79" spans="1:9" ht="30" x14ac:dyDescent="0.25">
      <c r="A79" s="8" t="s">
        <v>117</v>
      </c>
      <c r="C79" s="1" t="s">
        <v>118</v>
      </c>
      <c r="D79" s="2" t="s">
        <v>3</v>
      </c>
      <c r="E79" s="29"/>
      <c r="F79" s="14"/>
      <c r="G79" s="14"/>
      <c r="H79" s="37" t="s">
        <v>201</v>
      </c>
      <c r="I79" s="32"/>
    </row>
    <row r="80" spans="1:9" ht="59.25" customHeight="1" x14ac:dyDescent="0.25">
      <c r="A80" s="8" t="s">
        <v>119</v>
      </c>
      <c r="C80" s="1" t="s">
        <v>155</v>
      </c>
      <c r="D80" s="2" t="s">
        <v>3</v>
      </c>
      <c r="E80" s="29"/>
      <c r="F80" s="14"/>
      <c r="G80" s="14"/>
      <c r="H80" s="37" t="s">
        <v>201</v>
      </c>
      <c r="I80" s="32"/>
    </row>
    <row r="81" spans="1:9" ht="59.25" customHeight="1" x14ac:dyDescent="0.25">
      <c r="A81" s="8" t="s">
        <v>120</v>
      </c>
      <c r="C81" s="1" t="s">
        <v>237</v>
      </c>
      <c r="D81" s="2" t="s">
        <v>3</v>
      </c>
      <c r="E81" s="29"/>
      <c r="F81" s="14"/>
      <c r="G81" s="14"/>
      <c r="H81" s="34"/>
      <c r="I81" s="34"/>
    </row>
    <row r="82" spans="1:9" x14ac:dyDescent="0.25">
      <c r="H82" s="35"/>
      <c r="I82" s="35"/>
    </row>
    <row r="83" spans="1:9" x14ac:dyDescent="0.25">
      <c r="A83" s="6"/>
      <c r="B83" s="7" t="s">
        <v>121</v>
      </c>
      <c r="C83" s="13" t="s">
        <v>122</v>
      </c>
      <c r="D83" s="7"/>
      <c r="E83" s="7"/>
      <c r="F83" s="7"/>
      <c r="G83" s="7"/>
      <c r="H83" s="40"/>
      <c r="I83" s="36"/>
    </row>
    <row r="84" spans="1:9" ht="30" x14ac:dyDescent="0.25">
      <c r="A84" s="8" t="s">
        <v>123</v>
      </c>
      <c r="C84" s="16" t="s">
        <v>124</v>
      </c>
      <c r="D84" s="2" t="s">
        <v>3</v>
      </c>
      <c r="E84" s="29"/>
      <c r="F84" s="14"/>
      <c r="G84" s="14"/>
      <c r="H84" s="37" t="s">
        <v>217</v>
      </c>
      <c r="I84" s="32"/>
    </row>
    <row r="85" spans="1:9" ht="30" x14ac:dyDescent="0.25">
      <c r="A85" s="8" t="s">
        <v>125</v>
      </c>
      <c r="C85" s="16" t="s">
        <v>126</v>
      </c>
      <c r="D85" s="2" t="s">
        <v>202</v>
      </c>
      <c r="E85" s="29"/>
      <c r="F85" s="14"/>
      <c r="G85" s="14"/>
      <c r="H85" s="34"/>
      <c r="I85" s="34"/>
    </row>
    <row r="86" spans="1:9" x14ac:dyDescent="0.25">
      <c r="A86" s="8" t="s">
        <v>127</v>
      </c>
      <c r="C86" s="16" t="s">
        <v>128</v>
      </c>
      <c r="D86" s="2" t="s">
        <v>202</v>
      </c>
      <c r="E86" s="29"/>
      <c r="F86" s="14"/>
      <c r="G86" s="14"/>
      <c r="H86" s="34"/>
      <c r="I86" s="34"/>
    </row>
    <row r="87" spans="1:9" ht="30" x14ac:dyDescent="0.25">
      <c r="A87" s="8" t="s">
        <v>129</v>
      </c>
      <c r="C87" s="16" t="s">
        <v>236</v>
      </c>
      <c r="D87" s="2" t="s">
        <v>3</v>
      </c>
      <c r="E87" s="29"/>
      <c r="F87" s="14"/>
      <c r="G87" s="14"/>
      <c r="H87" s="34"/>
      <c r="I87" s="34"/>
    </row>
    <row r="88" spans="1:9" ht="45" x14ac:dyDescent="0.25">
      <c r="A88" s="8" t="s">
        <v>130</v>
      </c>
      <c r="C88" s="16" t="s">
        <v>235</v>
      </c>
      <c r="D88" s="2" t="s">
        <v>3</v>
      </c>
      <c r="E88" s="29"/>
      <c r="F88" s="14"/>
      <c r="G88" s="14"/>
      <c r="H88" s="34"/>
      <c r="I88" s="34"/>
    </row>
    <row r="89" spans="1:9" ht="60" x14ac:dyDescent="0.25">
      <c r="A89" s="8" t="s">
        <v>131</v>
      </c>
      <c r="C89" s="16" t="s">
        <v>194</v>
      </c>
      <c r="D89" s="2" t="s">
        <v>3</v>
      </c>
      <c r="E89" s="29"/>
      <c r="F89" s="14"/>
      <c r="G89" s="14"/>
      <c r="H89" s="34"/>
      <c r="I89" s="34"/>
    </row>
    <row r="90" spans="1:9" ht="30" x14ac:dyDescent="0.25">
      <c r="A90" s="8" t="s">
        <v>132</v>
      </c>
      <c r="C90" s="16" t="s">
        <v>156</v>
      </c>
      <c r="D90" s="2" t="s">
        <v>3</v>
      </c>
      <c r="E90" s="29"/>
      <c r="F90" s="14"/>
      <c r="G90" s="14"/>
      <c r="H90" s="34"/>
      <c r="I90" s="34"/>
    </row>
    <row r="91" spans="1:9" ht="30" x14ac:dyDescent="0.25">
      <c r="A91" s="8" t="s">
        <v>133</v>
      </c>
      <c r="C91" s="16" t="s">
        <v>234</v>
      </c>
      <c r="D91" s="2" t="s">
        <v>3</v>
      </c>
      <c r="E91" s="29"/>
      <c r="F91" s="14"/>
      <c r="G91" s="14"/>
      <c r="H91" s="34"/>
      <c r="I91" s="34"/>
    </row>
    <row r="92" spans="1:9" ht="47.25" customHeight="1" x14ac:dyDescent="0.25">
      <c r="A92" s="8" t="s">
        <v>134</v>
      </c>
      <c r="C92" s="16" t="s">
        <v>227</v>
      </c>
      <c r="D92" s="2" t="s">
        <v>3</v>
      </c>
      <c r="E92" s="29"/>
      <c r="F92" s="14"/>
      <c r="G92" s="14"/>
      <c r="H92" s="34"/>
      <c r="I92" s="34"/>
    </row>
    <row r="93" spans="1:9" ht="30" x14ac:dyDescent="0.25">
      <c r="A93" s="8" t="s">
        <v>135</v>
      </c>
      <c r="C93" s="1" t="s">
        <v>228</v>
      </c>
      <c r="D93" s="2" t="s">
        <v>3</v>
      </c>
      <c r="E93" s="29"/>
      <c r="F93" s="14"/>
      <c r="G93" s="14"/>
      <c r="H93" s="34"/>
      <c r="I93" s="34"/>
    </row>
    <row r="94" spans="1:9" ht="30" x14ac:dyDescent="0.25">
      <c r="A94" s="8" t="s">
        <v>136</v>
      </c>
      <c r="C94" s="1" t="s">
        <v>229</v>
      </c>
      <c r="D94" s="2" t="s">
        <v>3</v>
      </c>
      <c r="E94" s="29"/>
      <c r="F94" s="14"/>
      <c r="G94" s="14"/>
      <c r="H94" s="34"/>
      <c r="I94" s="34"/>
    </row>
    <row r="95" spans="1:9" ht="30" x14ac:dyDescent="0.25">
      <c r="A95" s="8" t="s">
        <v>137</v>
      </c>
      <c r="C95" s="1" t="s">
        <v>230</v>
      </c>
      <c r="D95" s="2" t="s">
        <v>3</v>
      </c>
      <c r="E95" s="29"/>
      <c r="F95" s="14"/>
      <c r="G95" s="14"/>
      <c r="H95" s="34"/>
      <c r="I95" s="34"/>
    </row>
    <row r="96" spans="1:9" ht="30" x14ac:dyDescent="0.25">
      <c r="A96" s="8" t="s">
        <v>138</v>
      </c>
      <c r="C96" s="1" t="s">
        <v>231</v>
      </c>
      <c r="D96" s="2" t="s">
        <v>3</v>
      </c>
      <c r="E96" s="29"/>
      <c r="F96" s="14"/>
      <c r="G96" s="14"/>
      <c r="H96" s="34"/>
      <c r="I96" s="34"/>
    </row>
    <row r="97" spans="1:9" ht="30" x14ac:dyDescent="0.25">
      <c r="A97" s="8" t="s">
        <v>139</v>
      </c>
      <c r="C97" s="1" t="s">
        <v>232</v>
      </c>
      <c r="D97" s="2" t="s">
        <v>3</v>
      </c>
      <c r="E97" s="29"/>
      <c r="F97" s="14"/>
      <c r="G97" s="14"/>
      <c r="H97" s="34"/>
      <c r="I97" s="34"/>
    </row>
    <row r="98" spans="1:9" ht="30" x14ac:dyDescent="0.25">
      <c r="A98" s="8" t="s">
        <v>140</v>
      </c>
      <c r="C98" s="1" t="s">
        <v>157</v>
      </c>
      <c r="D98" s="2" t="s">
        <v>3</v>
      </c>
      <c r="E98" s="29"/>
      <c r="F98" s="14"/>
      <c r="G98" s="14"/>
      <c r="H98" s="34"/>
      <c r="I98" s="34"/>
    </row>
    <row r="99" spans="1:9" ht="30" x14ac:dyDescent="0.25">
      <c r="A99" s="8" t="s">
        <v>141</v>
      </c>
      <c r="C99" s="16" t="s">
        <v>233</v>
      </c>
      <c r="D99" s="2" t="s">
        <v>3</v>
      </c>
      <c r="E99" s="29"/>
      <c r="F99" s="14"/>
      <c r="G99" s="14"/>
      <c r="H99" s="34"/>
      <c r="I99" s="34"/>
    </row>
    <row r="100" spans="1:9" x14ac:dyDescent="0.25">
      <c r="H100" s="35"/>
      <c r="I100" s="35"/>
    </row>
    <row r="101" spans="1:9" x14ac:dyDescent="0.25">
      <c r="A101" s="6"/>
      <c r="B101" s="7"/>
      <c r="C101" s="13"/>
      <c r="D101" s="7"/>
      <c r="E101" s="7"/>
      <c r="F101" s="7"/>
      <c r="G101" s="7"/>
      <c r="H101" s="40"/>
      <c r="I101" s="36"/>
    </row>
    <row r="102" spans="1:9" hidden="1" x14ac:dyDescent="0.25"/>
    <row r="103" spans="1:9" hidden="1" x14ac:dyDescent="0.25"/>
    <row r="104" spans="1:9" hidden="1" x14ac:dyDescent="0.25"/>
    <row r="105" spans="1:9" hidden="1" x14ac:dyDescent="0.25"/>
    <row r="106" spans="1:9" hidden="1" x14ac:dyDescent="0.25"/>
    <row r="107" spans="1:9" hidden="1" x14ac:dyDescent="0.25"/>
  </sheetData>
  <sheetProtection password="EFB3" sheet="1" objects="1" scenarios="1" formatRows="0" selectLockedCells="1"/>
  <dataValidations count="2">
    <dataValidation type="list" allowBlank="1" showInputMessage="1" showErrorMessage="1" sqref="E63 E58 E56 E45 E44 E40 E39 E37 E31 E32 E29 E27 E25 E24 E15 E17 E19">
      <formula1>"Yes, No, Partly"</formula1>
    </dataValidation>
    <dataValidation type="list" allowBlank="1" showInputMessage="1" showErrorMessage="1" sqref="E16 E18 E11:E14 E20:E23 E26 E28 E30 E33:E36 E38 E41:E43 E46:E55 E57 E59:E62 E64:E101">
      <formula1>"Yes, No"</formula1>
    </dataValidation>
  </dataValidations>
  <pageMargins left="0.7" right="0.7" top="0.75" bottom="0.75" header="0.3" footer="0.3"/>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zoomScale="80" zoomScaleNormal="80" zoomScalePageLayoutView="80" workbookViewId="0">
      <pane ySplit="9" topLeftCell="A10" activePane="bottomLeft" state="frozen"/>
      <selection pane="bottomLeft" activeCell="E24" sqref="E24"/>
    </sheetView>
  </sheetViews>
  <sheetFormatPr defaultColWidth="0" defaultRowHeight="15" zeroHeight="1" x14ac:dyDescent="0.25"/>
  <cols>
    <col min="1" max="2" width="9.140625" style="8" customWidth="1"/>
    <col min="3" max="3" width="44.42578125" style="1" customWidth="1"/>
    <col min="4" max="4" width="14.7109375" style="8" customWidth="1"/>
    <col min="5" max="7" width="14.5703125" style="8" customWidth="1"/>
    <col min="8" max="8" width="96.7109375" customWidth="1"/>
    <col min="9" max="16384" width="9.140625" hidden="1"/>
  </cols>
  <sheetData>
    <row r="1" spans="1:8" ht="26.25" x14ac:dyDescent="0.25">
      <c r="A1" s="10" t="s">
        <v>158</v>
      </c>
    </row>
    <row r="2" spans="1:8" ht="15" customHeight="1" x14ac:dyDescent="0.25">
      <c r="A2" s="10"/>
    </row>
    <row r="3" spans="1:8" ht="15" customHeight="1" x14ac:dyDescent="0.25">
      <c r="A3" s="13" t="s">
        <v>35</v>
      </c>
      <c r="B3" s="7"/>
      <c r="C3" s="7"/>
      <c r="D3" s="7" t="s">
        <v>8</v>
      </c>
      <c r="E3" s="7"/>
      <c r="F3" s="7" t="s">
        <v>18</v>
      </c>
      <c r="G3" s="7" t="s">
        <v>16</v>
      </c>
    </row>
    <row r="4" spans="1:8" ht="15" customHeight="1" x14ac:dyDescent="0.25">
      <c r="A4" s="12" t="s">
        <v>6</v>
      </c>
      <c r="B4" s="12"/>
      <c r="C4" s="12"/>
      <c r="D4" s="12">
        <f>COUNTIF(D11:D158,"Requirement")</f>
        <v>0</v>
      </c>
      <c r="E4" s="12"/>
      <c r="F4" s="21"/>
      <c r="G4" s="21" t="s">
        <v>56</v>
      </c>
    </row>
    <row r="5" spans="1:8" ht="15" customHeight="1" x14ac:dyDescent="0.25">
      <c r="A5" s="12" t="s">
        <v>7</v>
      </c>
      <c r="B5" s="12"/>
      <c r="C5" s="12"/>
      <c r="D5" s="12">
        <f>COUNTIF(D11:D158,"knock out requirement")</f>
        <v>22</v>
      </c>
      <c r="E5" s="12">
        <f>COUNTIF(E11:E48,"Yes")</f>
        <v>1</v>
      </c>
      <c r="F5" s="21"/>
      <c r="G5" s="21"/>
    </row>
    <row r="6" spans="1:8" ht="15" customHeight="1" x14ac:dyDescent="0.25">
      <c r="A6" s="12" t="s">
        <v>15</v>
      </c>
      <c r="B6" s="12"/>
      <c r="C6" s="12"/>
      <c r="D6" s="12"/>
      <c r="E6" s="12"/>
      <c r="F6" s="21" t="s">
        <v>56</v>
      </c>
      <c r="G6" s="21" t="s">
        <v>56</v>
      </c>
    </row>
    <row r="7" spans="1:8" ht="15" customHeight="1" x14ac:dyDescent="0.25">
      <c r="A7" s="12" t="s">
        <v>17</v>
      </c>
      <c r="B7" s="12"/>
      <c r="C7" s="12"/>
      <c r="D7" s="12"/>
      <c r="E7" s="12"/>
      <c r="F7" s="12"/>
      <c r="G7" s="15"/>
    </row>
    <row r="8" spans="1:8" ht="26.25" x14ac:dyDescent="0.25">
      <c r="A8" s="10"/>
    </row>
    <row r="9" spans="1:8" s="4" customFormat="1" ht="45" x14ac:dyDescent="0.25">
      <c r="A9" s="3" t="s">
        <v>0</v>
      </c>
      <c r="B9" s="3" t="s">
        <v>36</v>
      </c>
      <c r="C9" s="3" t="s">
        <v>1</v>
      </c>
      <c r="D9" s="3" t="s">
        <v>55</v>
      </c>
      <c r="E9" s="3" t="s">
        <v>54</v>
      </c>
      <c r="F9" s="3" t="s">
        <v>47</v>
      </c>
      <c r="G9" s="3" t="s">
        <v>48</v>
      </c>
      <c r="H9" s="3" t="s">
        <v>37</v>
      </c>
    </row>
    <row r="10" spans="1:8" x14ac:dyDescent="0.25">
      <c r="A10" s="6"/>
      <c r="B10" s="7" t="s">
        <v>29</v>
      </c>
      <c r="C10" s="9" t="s">
        <v>22</v>
      </c>
      <c r="D10" s="7"/>
      <c r="E10" s="7"/>
      <c r="F10" s="7"/>
      <c r="G10" s="7"/>
      <c r="H10" s="5"/>
    </row>
    <row r="11" spans="1:8" ht="107.25" customHeight="1" x14ac:dyDescent="0.25">
      <c r="A11" s="8" t="s">
        <v>159</v>
      </c>
      <c r="C11" s="1" t="s">
        <v>259</v>
      </c>
      <c r="D11" s="2" t="s">
        <v>3</v>
      </c>
      <c r="E11" s="29"/>
      <c r="F11" s="14"/>
      <c r="G11" s="14"/>
      <c r="H11" s="14"/>
    </row>
    <row r="12" spans="1:8" x14ac:dyDescent="0.25"/>
    <row r="13" spans="1:8" x14ac:dyDescent="0.25">
      <c r="A13" s="6"/>
      <c r="B13" s="7" t="s">
        <v>160</v>
      </c>
      <c r="C13" s="9" t="s">
        <v>23</v>
      </c>
      <c r="D13" s="7"/>
      <c r="E13" s="7"/>
      <c r="F13" s="7"/>
      <c r="G13" s="7"/>
      <c r="H13" s="5"/>
    </row>
    <row r="14" spans="1:8" ht="135.75" customHeight="1" x14ac:dyDescent="0.25">
      <c r="A14" s="8" t="s">
        <v>161</v>
      </c>
      <c r="C14" s="1" t="s">
        <v>260</v>
      </c>
      <c r="D14" s="2" t="s">
        <v>3</v>
      </c>
      <c r="E14" s="29"/>
      <c r="F14" s="14"/>
      <c r="G14" s="14"/>
      <c r="H14" s="14"/>
    </row>
    <row r="15" spans="1:8" ht="30" x14ac:dyDescent="0.25">
      <c r="A15" s="8" t="s">
        <v>162</v>
      </c>
      <c r="C15" s="1" t="s">
        <v>261</v>
      </c>
      <c r="D15" s="2" t="s">
        <v>3</v>
      </c>
      <c r="E15" s="29"/>
      <c r="F15" s="14"/>
      <c r="G15" s="14"/>
      <c r="H15" s="14"/>
    </row>
    <row r="16" spans="1:8" x14ac:dyDescent="0.25">
      <c r="G16"/>
    </row>
    <row r="17" spans="1:8" x14ac:dyDescent="0.25">
      <c r="A17" s="6"/>
      <c r="B17" s="7" t="s">
        <v>163</v>
      </c>
      <c r="C17" s="9" t="s">
        <v>24</v>
      </c>
      <c r="D17" s="7"/>
      <c r="E17" s="7"/>
      <c r="F17" s="7"/>
      <c r="G17" s="7"/>
      <c r="H17" s="5"/>
    </row>
    <row r="18" spans="1:8" ht="136.5" customHeight="1" x14ac:dyDescent="0.25">
      <c r="A18" s="8" t="s">
        <v>164</v>
      </c>
      <c r="C18" s="1" t="s">
        <v>262</v>
      </c>
      <c r="D18" s="2" t="s">
        <v>3</v>
      </c>
      <c r="E18" s="29"/>
      <c r="F18" s="14"/>
      <c r="G18" s="14"/>
      <c r="H18" s="14"/>
    </row>
    <row r="19" spans="1:8" ht="105" x14ac:dyDescent="0.25">
      <c r="A19" s="8" t="s">
        <v>165</v>
      </c>
      <c r="C19" s="1" t="s">
        <v>263</v>
      </c>
      <c r="D19" s="2" t="s">
        <v>3</v>
      </c>
      <c r="E19" s="29"/>
      <c r="F19" s="14"/>
      <c r="G19" s="14"/>
      <c r="H19" s="14"/>
    </row>
    <row r="20" spans="1:8" ht="105.75" customHeight="1" x14ac:dyDescent="0.25">
      <c r="A20" s="8" t="s">
        <v>166</v>
      </c>
      <c r="C20" s="1" t="s">
        <v>264</v>
      </c>
      <c r="D20" s="2" t="s">
        <v>3</v>
      </c>
      <c r="E20" s="29"/>
      <c r="F20" s="14"/>
      <c r="G20" s="14"/>
      <c r="H20" s="14"/>
    </row>
    <row r="21" spans="1:8" x14ac:dyDescent="0.25">
      <c r="G21"/>
    </row>
    <row r="22" spans="1:8" x14ac:dyDescent="0.25">
      <c r="A22" s="6"/>
      <c r="B22" s="7" t="s">
        <v>167</v>
      </c>
      <c r="C22" s="9" t="s">
        <v>25</v>
      </c>
      <c r="D22" s="7"/>
      <c r="E22" s="7"/>
      <c r="F22" s="7"/>
      <c r="G22" s="7"/>
      <c r="H22" s="5"/>
    </row>
    <row r="23" spans="1:8" ht="165" x14ac:dyDescent="0.25">
      <c r="A23" s="8" t="s">
        <v>168</v>
      </c>
      <c r="C23" s="1" t="s">
        <v>191</v>
      </c>
      <c r="D23" s="2" t="s">
        <v>3</v>
      </c>
      <c r="E23" s="29"/>
      <c r="F23" s="14"/>
      <c r="G23" s="14"/>
      <c r="H23" s="14"/>
    </row>
    <row r="24" spans="1:8" ht="30" x14ac:dyDescent="0.25">
      <c r="A24" s="8" t="s">
        <v>169</v>
      </c>
      <c r="C24" s="1" t="s">
        <v>26</v>
      </c>
      <c r="D24" s="2" t="s">
        <v>3</v>
      </c>
      <c r="E24" s="29"/>
      <c r="F24" s="14"/>
      <c r="G24" s="14"/>
      <c r="H24" s="14"/>
    </row>
    <row r="25" spans="1:8" ht="45" x14ac:dyDescent="0.25">
      <c r="A25" s="8" t="s">
        <v>170</v>
      </c>
      <c r="C25" s="1" t="s">
        <v>44</v>
      </c>
      <c r="D25" s="2" t="s">
        <v>3</v>
      </c>
      <c r="E25" s="29"/>
      <c r="F25" s="14"/>
      <c r="G25" s="14"/>
      <c r="H25" s="14"/>
    </row>
    <row r="26" spans="1:8" x14ac:dyDescent="0.25"/>
    <row r="27" spans="1:8" x14ac:dyDescent="0.25">
      <c r="A27" s="6"/>
      <c r="B27" s="7" t="s">
        <v>171</v>
      </c>
      <c r="C27" s="9" t="s">
        <v>27</v>
      </c>
      <c r="D27" s="7"/>
      <c r="E27" s="7"/>
      <c r="F27" s="7"/>
      <c r="G27" s="7"/>
      <c r="H27" s="5"/>
    </row>
    <row r="28" spans="1:8" ht="180.75" customHeight="1" x14ac:dyDescent="0.25">
      <c r="A28" s="8" t="s">
        <v>172</v>
      </c>
      <c r="C28" s="1" t="s">
        <v>265</v>
      </c>
      <c r="D28" s="2" t="s">
        <v>3</v>
      </c>
      <c r="E28" s="29"/>
      <c r="F28" s="14"/>
      <c r="G28" s="14"/>
      <c r="H28" s="14"/>
    </row>
    <row r="29" spans="1:8" ht="60" x14ac:dyDescent="0.25">
      <c r="A29" s="8" t="s">
        <v>173</v>
      </c>
      <c r="C29" s="1" t="s">
        <v>266</v>
      </c>
      <c r="D29" s="2" t="s">
        <v>3</v>
      </c>
      <c r="E29" s="29"/>
      <c r="F29" s="14"/>
      <c r="G29" s="14"/>
      <c r="H29" s="14"/>
    </row>
    <row r="30" spans="1:8" x14ac:dyDescent="0.25">
      <c r="G30" s="42"/>
    </row>
    <row r="31" spans="1:8" x14ac:dyDescent="0.25">
      <c r="A31" s="6"/>
      <c r="B31" s="7" t="s">
        <v>31</v>
      </c>
      <c r="C31" s="9" t="s">
        <v>28</v>
      </c>
      <c r="D31" s="7"/>
      <c r="E31" s="7"/>
      <c r="F31" s="7"/>
      <c r="G31" s="7"/>
      <c r="H31" s="5"/>
    </row>
    <row r="32" spans="1:8" ht="300.75" customHeight="1" x14ac:dyDescent="0.25">
      <c r="A32" s="8" t="s">
        <v>174</v>
      </c>
      <c r="C32" s="1" t="s">
        <v>175</v>
      </c>
      <c r="D32" s="2" t="s">
        <v>3</v>
      </c>
      <c r="E32" s="29"/>
      <c r="F32" s="14"/>
      <c r="G32" s="14"/>
      <c r="H32" s="14"/>
    </row>
    <row r="33" spans="1:8" ht="62.25" customHeight="1" x14ac:dyDescent="0.25">
      <c r="A33" s="8" t="s">
        <v>176</v>
      </c>
      <c r="C33" s="1" t="s">
        <v>177</v>
      </c>
      <c r="D33" s="2" t="s">
        <v>3</v>
      </c>
      <c r="E33" s="29"/>
      <c r="F33" s="14"/>
      <c r="G33" s="14"/>
      <c r="H33" s="14"/>
    </row>
    <row r="34" spans="1:8" ht="210.75" customHeight="1" x14ac:dyDescent="0.25">
      <c r="A34" s="8" t="s">
        <v>179</v>
      </c>
      <c r="C34" s="1" t="s">
        <v>178</v>
      </c>
      <c r="D34" s="2" t="s">
        <v>3</v>
      </c>
      <c r="E34" s="29"/>
      <c r="F34" s="14"/>
      <c r="G34" s="14"/>
      <c r="H34" s="14"/>
    </row>
    <row r="35" spans="1:8" x14ac:dyDescent="0.25"/>
    <row r="36" spans="1:8" x14ac:dyDescent="0.25">
      <c r="A36" s="6"/>
      <c r="B36" s="7" t="s">
        <v>33</v>
      </c>
      <c r="C36" s="9" t="s">
        <v>30</v>
      </c>
      <c r="D36" s="7"/>
      <c r="E36" s="7"/>
      <c r="F36" s="7"/>
      <c r="G36" s="7"/>
      <c r="H36" s="5"/>
    </row>
    <row r="37" spans="1:8" ht="255" x14ac:dyDescent="0.25">
      <c r="A37" s="8" t="s">
        <v>180</v>
      </c>
      <c r="C37" s="1" t="s">
        <v>182</v>
      </c>
      <c r="D37" s="2" t="s">
        <v>3</v>
      </c>
      <c r="E37" s="29"/>
      <c r="F37" s="14"/>
      <c r="G37" s="14"/>
      <c r="H37" s="14"/>
    </row>
    <row r="38" spans="1:8" ht="45" x14ac:dyDescent="0.25">
      <c r="A38" s="8" t="s">
        <v>181</v>
      </c>
      <c r="C38" s="1" t="s">
        <v>267</v>
      </c>
      <c r="D38" s="2" t="s">
        <v>3</v>
      </c>
      <c r="E38" s="29"/>
      <c r="F38" s="14"/>
      <c r="G38" s="14"/>
      <c r="H38" s="14"/>
    </row>
    <row r="39" spans="1:8" x14ac:dyDescent="0.25"/>
    <row r="40" spans="1:8" x14ac:dyDescent="0.25">
      <c r="A40" s="6"/>
      <c r="B40" s="7" t="s">
        <v>183</v>
      </c>
      <c r="C40" s="9" t="s">
        <v>32</v>
      </c>
      <c r="D40" s="7"/>
      <c r="E40" s="7"/>
      <c r="F40" s="7"/>
      <c r="G40" s="7"/>
      <c r="H40" s="5"/>
    </row>
    <row r="41" spans="1:8" ht="152.25" customHeight="1" x14ac:dyDescent="0.25">
      <c r="A41" s="8" t="s">
        <v>184</v>
      </c>
      <c r="C41" s="1" t="s">
        <v>268</v>
      </c>
      <c r="D41" s="2" t="s">
        <v>3</v>
      </c>
      <c r="E41" s="29" t="s">
        <v>201</v>
      </c>
      <c r="F41" s="14"/>
      <c r="G41" s="14"/>
      <c r="H41" s="14"/>
    </row>
    <row r="42" spans="1:8" ht="96" customHeight="1" x14ac:dyDescent="0.25">
      <c r="A42" s="8" t="s">
        <v>185</v>
      </c>
      <c r="C42" s="16" t="s">
        <v>269</v>
      </c>
      <c r="D42" s="2" t="s">
        <v>3</v>
      </c>
      <c r="E42" s="29"/>
      <c r="F42" s="14"/>
      <c r="G42" s="14"/>
      <c r="H42" s="14"/>
    </row>
    <row r="43" spans="1:8" ht="195.75" customHeight="1" x14ac:dyDescent="0.25">
      <c r="A43" s="8" t="s">
        <v>186</v>
      </c>
      <c r="C43" s="1" t="s">
        <v>270</v>
      </c>
      <c r="D43" s="2" t="s">
        <v>3</v>
      </c>
      <c r="E43" s="29"/>
      <c r="F43" s="14"/>
      <c r="G43" s="14"/>
      <c r="H43" s="14"/>
    </row>
    <row r="44" spans="1:8" x14ac:dyDescent="0.25">
      <c r="D44"/>
      <c r="E44"/>
      <c r="F44"/>
      <c r="G44"/>
    </row>
    <row r="45" spans="1:8" x14ac:dyDescent="0.25">
      <c r="A45" s="6"/>
      <c r="B45" s="7" t="s">
        <v>187</v>
      </c>
      <c r="C45" s="9" t="s">
        <v>34</v>
      </c>
      <c r="D45" s="7"/>
      <c r="E45" s="7"/>
      <c r="F45" s="7"/>
      <c r="G45" s="7"/>
      <c r="H45" s="5"/>
    </row>
    <row r="46" spans="1:8" ht="60.75" customHeight="1" x14ac:dyDescent="0.25">
      <c r="A46" s="8" t="s">
        <v>188</v>
      </c>
      <c r="C46" s="1" t="s">
        <v>271</v>
      </c>
      <c r="D46" s="2" t="s">
        <v>3</v>
      </c>
      <c r="E46" s="29"/>
      <c r="F46" s="14"/>
      <c r="G46" s="14"/>
      <c r="H46" s="14"/>
    </row>
    <row r="47" spans="1:8" ht="45" x14ac:dyDescent="0.25">
      <c r="A47" s="8" t="s">
        <v>189</v>
      </c>
      <c r="C47" s="1" t="s">
        <v>272</v>
      </c>
      <c r="D47" s="2" t="s">
        <v>3</v>
      </c>
      <c r="E47" s="29"/>
      <c r="F47" s="14"/>
      <c r="G47" s="14"/>
      <c r="H47" s="14"/>
    </row>
    <row r="48" spans="1:8" ht="75" customHeight="1" x14ac:dyDescent="0.25">
      <c r="A48" s="8" t="s">
        <v>190</v>
      </c>
      <c r="C48" s="1" t="s">
        <v>273</v>
      </c>
      <c r="D48" s="2" t="s">
        <v>3</v>
      </c>
      <c r="E48" s="29"/>
      <c r="F48" s="14"/>
      <c r="G48" s="14"/>
      <c r="H48" s="14"/>
    </row>
    <row r="49" spans="1:8" x14ac:dyDescent="0.25">
      <c r="A49"/>
      <c r="B49"/>
      <c r="C49"/>
      <c r="D49"/>
      <c r="E49"/>
      <c r="F49"/>
      <c r="G49"/>
    </row>
    <row r="50" spans="1:8" x14ac:dyDescent="0.25">
      <c r="A50" s="6"/>
      <c r="B50" s="7"/>
      <c r="C50" s="13"/>
      <c r="D50" s="7"/>
      <c r="E50" s="7"/>
      <c r="F50" s="7"/>
      <c r="G50" s="7"/>
      <c r="H50" s="5"/>
    </row>
    <row r="51" spans="1:8" hidden="1" x14ac:dyDescent="0.25">
      <c r="A51"/>
      <c r="B51"/>
      <c r="C51"/>
      <c r="D51"/>
      <c r="E51"/>
      <c r="F51"/>
      <c r="G51"/>
    </row>
    <row r="52" spans="1:8" hidden="1" x14ac:dyDescent="0.25">
      <c r="A52"/>
      <c r="B52"/>
      <c r="C52"/>
      <c r="D52"/>
      <c r="E52"/>
      <c r="F52"/>
      <c r="G52"/>
    </row>
  </sheetData>
  <sheetProtection password="EFB3" sheet="1" objects="1" scenarios="1" formatRows="0" selectLockedCells="1"/>
  <dataValidations count="1">
    <dataValidation type="list" allowBlank="1" showInputMessage="1" showErrorMessage="1" sqref="E11:E50">
      <formula1>"Yes,No"</formula1>
    </dataValidation>
  </dataValidations>
  <pageMargins left="0.7" right="0.7"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Front</vt:lpstr>
      <vt:lpstr>H2-4 System requirements</vt:lpstr>
      <vt:lpstr>H5-7 Other</vt:lpstr>
    </vt:vector>
  </TitlesOfParts>
  <Company>Ministerie van Defensie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van Gasteren</dc:creator>
  <cp:lastModifiedBy>Heetkamp, BHW, DMO/MATLOG/VERWV/DKIV/CCK</cp:lastModifiedBy>
  <dcterms:created xsi:type="dcterms:W3CDTF">2015-03-18T09:10:08Z</dcterms:created>
  <dcterms:modified xsi:type="dcterms:W3CDTF">2016-12-20T05:48:36Z</dcterms:modified>
</cp:coreProperties>
</file>