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8385"/>
  </bookViews>
  <sheets>
    <sheet name="Blad1" sheetId="1" r:id="rId1"/>
    <sheet name="Blad2" sheetId="2" r:id="rId2"/>
    <sheet name="Blad3" sheetId="3" r:id="rId3"/>
    <sheet name="Blad4" sheetId="4" r:id="rId4"/>
    <sheet name="Blad5" sheetId="5" r:id="rId5"/>
    <sheet name="Blad6" sheetId="6" r:id="rId6"/>
  </sheets>
  <definedNames>
    <definedName name="_xlnm.Print_Area" localSheetId="0">Blad1!$A$1:$J$31</definedName>
  </definedNames>
  <calcPr calcId="145621"/>
</workbook>
</file>

<file path=xl/calcChain.xml><?xml version="1.0" encoding="utf-8"?>
<calcChain xmlns="http://schemas.openxmlformats.org/spreadsheetml/2006/main">
  <c r="B26" i="1" l="1"/>
  <c r="B27" i="1"/>
  <c r="B28" i="1"/>
  <c r="B29" i="1"/>
  <c r="B25" i="1"/>
  <c r="F16" i="1"/>
  <c r="F17" i="1"/>
  <c r="F18" i="1"/>
  <c r="F19" i="1"/>
  <c r="F15" i="1"/>
  <c r="A29" i="1" l="1"/>
  <c r="A28" i="1"/>
  <c r="A27" i="1"/>
  <c r="A26" i="1"/>
  <c r="A25" i="1"/>
  <c r="I2" i="1"/>
  <c r="I1" i="1" l="1"/>
  <c r="I3" i="1" l="1"/>
  <c r="I6" i="1" s="1"/>
  <c r="G17" i="1" l="1"/>
  <c r="C27" i="1" s="1"/>
  <c r="F27" i="1" s="1"/>
  <c r="G18" i="1"/>
  <c r="G16" i="1"/>
  <c r="G15" i="1"/>
  <c r="C25" i="1" s="1"/>
  <c r="F25" i="1" s="1"/>
  <c r="G19" i="1"/>
  <c r="C29" i="1" s="1"/>
  <c r="F29" i="1" s="1"/>
  <c r="C28" i="1" l="1"/>
  <c r="F28" i="1" s="1"/>
  <c r="C26" i="1"/>
  <c r="F26" i="1" s="1"/>
</calcChain>
</file>

<file path=xl/sharedStrings.xml><?xml version="1.0" encoding="utf-8"?>
<sst xmlns="http://schemas.openxmlformats.org/spreadsheetml/2006/main" count="35" uniqueCount="31">
  <si>
    <t>Prijs</t>
  </si>
  <si>
    <t>Kwaliteit</t>
  </si>
  <si>
    <t>Weging</t>
  </si>
  <si>
    <t>Inschrijver</t>
  </si>
  <si>
    <t>Criterium 1</t>
  </si>
  <si>
    <t>Criterium 2</t>
  </si>
  <si>
    <t>Criterium 3</t>
  </si>
  <si>
    <t>Mediaan inschrijfsom</t>
  </si>
  <si>
    <t>% Kwaliteit</t>
  </si>
  <si>
    <t>Fictieve meerwaarde kwaliteit</t>
  </si>
  <si>
    <t>Rekeneenheid kwaliteit</t>
  </si>
  <si>
    <t>Gewogen</t>
  </si>
  <si>
    <t>Totaal gewogen</t>
  </si>
  <si>
    <t>Meerwaarde Kwaliteit</t>
  </si>
  <si>
    <t>(Bedrag wordt fictief van</t>
  </si>
  <si>
    <t>de aanneemsom verminderd)</t>
  </si>
  <si>
    <t>Fictieve aanneemsom</t>
  </si>
  <si>
    <t>(uitkomst beoordeling)</t>
  </si>
  <si>
    <t>Inschrijfsom</t>
  </si>
  <si>
    <t>Meerwaarde kwaliteit</t>
  </si>
  <si>
    <t>EMVI MODEL</t>
  </si>
  <si>
    <t>Aannemer A</t>
  </si>
  <si>
    <t>Aannemer B</t>
  </si>
  <si>
    <t>Aannemer C</t>
  </si>
  <si>
    <t>Aannemer D</t>
  </si>
  <si>
    <t>Aannemer E</t>
  </si>
  <si>
    <t>1. Garantietermijn</t>
  </si>
  <si>
    <t>2. Onderhoudscontract</t>
  </si>
  <si>
    <t>3. Gelijktijdigheid</t>
  </si>
  <si>
    <t>Gewicht Kwaliteit</t>
  </si>
  <si>
    <t>Kwaliteitscriteria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</si>
</sst>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Border="1"/>
    <xf numFmtId="44" fontId="0" fillId="0" borderId="0" xfId="0" applyNumberForma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1" fillId="0" borderId="20" xfId="0" applyFont="1" applyBorder="1"/>
    <xf numFmtId="0" fontId="1" fillId="0" borderId="21" xfId="0" applyFont="1" applyBorder="1"/>
    <xf numFmtId="44" fontId="4" fillId="2" borderId="1" xfId="0" applyNumberFormat="1" applyFont="1" applyFill="1" applyBorder="1"/>
    <xf numFmtId="0" fontId="1" fillId="0" borderId="16" xfId="0" applyFont="1" applyBorder="1"/>
    <xf numFmtId="0" fontId="2" fillId="0" borderId="22" xfId="0" applyFont="1" applyBorder="1" applyAlignment="1">
      <alignment horizontal="left"/>
    </xf>
    <xf numFmtId="0" fontId="1" fillId="0" borderId="22" xfId="0" applyFont="1" applyBorder="1"/>
    <xf numFmtId="0" fontId="1" fillId="0" borderId="17" xfId="0" applyFont="1" applyBorder="1"/>
    <xf numFmtId="0" fontId="2" fillId="0" borderId="23" xfId="0" applyFont="1" applyBorder="1"/>
    <xf numFmtId="9" fontId="1" fillId="0" borderId="0" xfId="0" applyNumberFormat="1" applyFont="1" applyBorder="1" applyAlignment="1"/>
    <xf numFmtId="0" fontId="1" fillId="0" borderId="24" xfId="0" applyFont="1" applyBorder="1"/>
    <xf numFmtId="0" fontId="1" fillId="0" borderId="23" xfId="0" applyFont="1" applyBorder="1"/>
    <xf numFmtId="0" fontId="2" fillId="0" borderId="0" xfId="0" applyFont="1" applyBorder="1"/>
    <xf numFmtId="0" fontId="1" fillId="0" borderId="0" xfId="0" applyFont="1" applyBorder="1" applyAlignment="1"/>
    <xf numFmtId="44" fontId="1" fillId="0" borderId="0" xfId="0" applyNumberFormat="1" applyFont="1" applyBorder="1" applyAlignment="1" applyProtection="1">
      <alignment wrapText="1"/>
    </xf>
    <xf numFmtId="44" fontId="1" fillId="0" borderId="0" xfId="0" applyNumberFormat="1" applyFont="1" applyBorder="1" applyAlignment="1" applyProtection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18" xfId="0" applyFont="1" applyBorder="1"/>
    <xf numFmtId="0" fontId="1" fillId="0" borderId="29" xfId="0" applyFont="1" applyBorder="1"/>
    <xf numFmtId="0" fontId="1" fillId="0" borderId="19" xfId="0" applyFont="1" applyBorder="1"/>
    <xf numFmtId="44" fontId="1" fillId="0" borderId="0" xfId="0" applyNumberFormat="1" applyFont="1" applyBorder="1" applyAlignment="1" applyProtection="1">
      <alignment horizontal="right" wrapText="1"/>
    </xf>
    <xf numFmtId="44" fontId="1" fillId="0" borderId="0" xfId="0" applyNumberFormat="1" applyFont="1" applyBorder="1" applyAlignment="1">
      <alignment horizontal="right"/>
    </xf>
    <xf numFmtId="44" fontId="0" fillId="0" borderId="22" xfId="0" applyNumberFormat="1" applyBorder="1" applyAlignment="1" applyProtection="1">
      <alignment horizontal="right"/>
    </xf>
    <xf numFmtId="44" fontId="1" fillId="0" borderId="0" xfId="0" applyNumberFormat="1" applyFont="1" applyBorder="1"/>
    <xf numFmtId="164" fontId="3" fillId="2" borderId="4" xfId="0" applyNumberFormat="1" applyFont="1" applyFill="1" applyBorder="1" applyAlignment="1" applyProtection="1">
      <alignment horizontal="center"/>
    </xf>
    <xf numFmtId="9" fontId="6" fillId="0" borderId="0" xfId="0" applyNumberFormat="1" applyFont="1" applyBorder="1"/>
    <xf numFmtId="0" fontId="6" fillId="0" borderId="23" xfId="0" applyFont="1" applyBorder="1" applyAlignment="1">
      <alignment horizontal="left"/>
    </xf>
    <xf numFmtId="0" fontId="6" fillId="2" borderId="25" xfId="0" applyFont="1" applyFill="1" applyBorder="1" applyAlignment="1">
      <alignment horizontal="center"/>
    </xf>
    <xf numFmtId="44" fontId="6" fillId="2" borderId="4" xfId="0" applyNumberFormat="1" applyFont="1" applyFill="1" applyBorder="1" applyAlignment="1" applyProtection="1">
      <alignment horizontal="right" wrapText="1"/>
    </xf>
    <xf numFmtId="0" fontId="6" fillId="2" borderId="4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44" fontId="6" fillId="0" borderId="1" xfId="0" applyNumberFormat="1" applyFont="1" applyBorder="1" applyAlignment="1" applyProtection="1">
      <alignment horizontal="right" wrapText="1"/>
    </xf>
    <xf numFmtId="0" fontId="6" fillId="0" borderId="1" xfId="0" applyFont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44" fontId="6" fillId="2" borderId="1" xfId="0" applyNumberFormat="1" applyFont="1" applyFill="1" applyBorder="1" applyAlignment="1" applyProtection="1">
      <alignment horizontal="right" wrapText="1"/>
    </xf>
    <xf numFmtId="0" fontId="6" fillId="2" borderId="1" xfId="0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4" fontId="0" fillId="2" borderId="1" xfId="0" applyNumberFormat="1" applyFill="1" applyBorder="1" applyAlignment="1" applyProtection="1">
      <alignment horizontal="center" wrapText="1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44" fontId="4" fillId="0" borderId="14" xfId="0" applyNumberFormat="1" applyFont="1" applyBorder="1" applyAlignment="1"/>
    <xf numFmtId="44" fontId="4" fillId="0" borderId="15" xfId="0" applyNumberFormat="1" applyFont="1" applyBorder="1" applyAlignment="1"/>
    <xf numFmtId="44" fontId="4" fillId="2" borderId="14" xfId="0" applyNumberFormat="1" applyFont="1" applyFill="1" applyBorder="1" applyAlignment="1"/>
    <xf numFmtId="44" fontId="4" fillId="2" borderId="15" xfId="0" applyNumberFormat="1" applyFont="1" applyFill="1" applyBorder="1" applyAlignment="1"/>
    <xf numFmtId="44" fontId="5" fillId="2" borderId="13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44" fontId="5" fillId="0" borderId="13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44" fontId="0" fillId="2" borderId="4" xfId="0" applyNumberFormat="1" applyFill="1" applyBorder="1" applyAlignment="1" applyProtection="1">
      <alignment horizontal="center" wrapText="1"/>
    </xf>
    <xf numFmtId="44" fontId="0" fillId="0" borderId="1" xfId="0" applyNumberFormat="1" applyBorder="1" applyAlignment="1" applyProtection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topLeftCell="A25" zoomScale="140" zoomScaleNormal="100" zoomScaleSheetLayoutView="140" workbookViewId="0">
      <selection activeCell="B20" sqref="B20"/>
    </sheetView>
  </sheetViews>
  <sheetFormatPr defaultRowHeight="15" x14ac:dyDescent="0.25"/>
  <cols>
    <col min="1" max="1" width="20.140625" style="1" customWidth="1"/>
    <col min="2" max="2" width="20.42578125" style="1" bestFit="1" customWidth="1"/>
    <col min="3" max="5" width="10.85546875" style="1" bestFit="1" customWidth="1"/>
    <col min="6" max="6" width="18.5703125" style="1" customWidth="1"/>
    <col min="7" max="7" width="12" style="1" customWidth="1"/>
    <col min="8" max="9" width="15.140625" style="1" customWidth="1"/>
    <col min="10" max="10" width="1" style="1" customWidth="1"/>
    <col min="11" max="11" width="17.7109375" style="1" bestFit="1" customWidth="1"/>
    <col min="12" max="12" width="16.140625" style="1" customWidth="1"/>
    <col min="13" max="16384" width="9.140625" style="1"/>
  </cols>
  <sheetData>
    <row r="1" spans="1:10" x14ac:dyDescent="0.25">
      <c r="A1" s="20"/>
      <c r="B1" s="21" t="s">
        <v>2</v>
      </c>
      <c r="C1" s="22"/>
      <c r="D1" s="22"/>
      <c r="E1" s="22"/>
      <c r="F1" s="22"/>
      <c r="G1" s="22" t="s">
        <v>7</v>
      </c>
      <c r="H1" s="22"/>
      <c r="I1" s="39">
        <f>MEDIAN(B15:B19)</f>
        <v>1</v>
      </c>
      <c r="J1" s="23"/>
    </row>
    <row r="2" spans="1:10" x14ac:dyDescent="0.25">
      <c r="A2" s="24" t="s">
        <v>0</v>
      </c>
      <c r="B2" s="42">
        <v>0.7</v>
      </c>
      <c r="C2" s="2"/>
      <c r="D2" s="2"/>
      <c r="E2" s="2"/>
      <c r="F2" s="2"/>
      <c r="G2" s="2" t="s">
        <v>8</v>
      </c>
      <c r="H2" s="2"/>
      <c r="I2" s="25">
        <f>B3</f>
        <v>0.3</v>
      </c>
      <c r="J2" s="26"/>
    </row>
    <row r="3" spans="1:10" x14ac:dyDescent="0.25">
      <c r="A3" s="24" t="s">
        <v>1</v>
      </c>
      <c r="B3" s="42">
        <v>0.3</v>
      </c>
      <c r="C3" s="2"/>
      <c r="D3" s="2"/>
      <c r="E3" s="2"/>
      <c r="F3" s="2"/>
      <c r="G3" s="2" t="s">
        <v>9</v>
      </c>
      <c r="H3" s="2"/>
      <c r="I3" s="38">
        <f>SUM(I1*I2)</f>
        <v>0.3</v>
      </c>
      <c r="J3" s="26"/>
    </row>
    <row r="4" spans="1:10" x14ac:dyDescent="0.25">
      <c r="A4" s="27"/>
      <c r="B4" s="28" t="s">
        <v>29</v>
      </c>
      <c r="C4" s="2"/>
      <c r="D4" s="2"/>
      <c r="E4" s="2"/>
      <c r="F4" s="2"/>
      <c r="G4" s="2"/>
      <c r="H4" s="2"/>
      <c r="I4" s="29"/>
      <c r="J4" s="26"/>
    </row>
    <row r="5" spans="1:10" x14ac:dyDescent="0.25">
      <c r="A5" s="43" t="s">
        <v>26</v>
      </c>
      <c r="B5" s="53">
        <v>35</v>
      </c>
      <c r="C5" s="2"/>
      <c r="D5" s="2"/>
      <c r="E5" s="2"/>
      <c r="F5" s="2"/>
      <c r="G5" s="2"/>
      <c r="H5" s="2"/>
      <c r="I5" s="29"/>
      <c r="J5" s="26"/>
    </row>
    <row r="6" spans="1:10" x14ac:dyDescent="0.25">
      <c r="A6" s="43" t="s">
        <v>27</v>
      </c>
      <c r="B6" s="53">
        <v>35</v>
      </c>
      <c r="C6" s="2"/>
      <c r="D6" s="2"/>
      <c r="E6" s="2"/>
      <c r="F6" s="2"/>
      <c r="G6" s="2" t="s">
        <v>10</v>
      </c>
      <c r="H6" s="2"/>
      <c r="I6" s="37">
        <f>I3/(B5+B6+B7)</f>
        <v>3.0000000000000001E-3</v>
      </c>
      <c r="J6" s="26"/>
    </row>
    <row r="7" spans="1:10" x14ac:dyDescent="0.25">
      <c r="A7" s="43" t="s">
        <v>28</v>
      </c>
      <c r="B7" s="53">
        <v>30</v>
      </c>
      <c r="C7" s="2"/>
      <c r="D7" s="2"/>
      <c r="E7" s="2"/>
      <c r="F7" s="2"/>
      <c r="G7" s="2"/>
      <c r="H7" s="2"/>
      <c r="I7" s="31"/>
      <c r="J7" s="26"/>
    </row>
    <row r="8" spans="1:10" x14ac:dyDescent="0.25">
      <c r="A8" s="27"/>
      <c r="B8" s="2"/>
      <c r="C8" s="2"/>
      <c r="D8" s="2"/>
      <c r="E8" s="2"/>
      <c r="F8" s="2"/>
      <c r="G8" s="2"/>
      <c r="H8" s="2"/>
      <c r="I8" s="2"/>
      <c r="J8" s="26"/>
    </row>
    <row r="9" spans="1:10" x14ac:dyDescent="0.25">
      <c r="A9" s="27"/>
      <c r="B9" s="2"/>
      <c r="C9" s="2"/>
      <c r="D9" s="2"/>
      <c r="E9" s="28" t="s">
        <v>20</v>
      </c>
      <c r="F9" s="2"/>
      <c r="G9" s="2"/>
      <c r="H9" s="2"/>
      <c r="I9" s="2"/>
      <c r="J9" s="26"/>
    </row>
    <row r="10" spans="1:10" x14ac:dyDescent="0.25">
      <c r="A10" s="27"/>
      <c r="B10" s="2"/>
      <c r="C10" s="2"/>
      <c r="D10" s="2"/>
      <c r="E10" s="2"/>
      <c r="F10" s="2"/>
      <c r="G10" s="2"/>
      <c r="H10" s="2"/>
      <c r="I10" s="2"/>
      <c r="J10" s="26"/>
    </row>
    <row r="11" spans="1:10" x14ac:dyDescent="0.25">
      <c r="A11" s="27"/>
      <c r="B11" s="2"/>
      <c r="C11" s="2"/>
      <c r="D11" s="2"/>
      <c r="E11" s="2"/>
      <c r="F11" s="2"/>
      <c r="G11" s="2"/>
      <c r="H11" s="2"/>
      <c r="I11" s="2"/>
      <c r="J11" s="26"/>
    </row>
    <row r="12" spans="1:10" ht="15.75" thickBot="1" x14ac:dyDescent="0.3">
      <c r="A12" s="27"/>
      <c r="B12" s="2"/>
      <c r="C12" s="2"/>
      <c r="D12" s="2"/>
      <c r="E12" s="2"/>
      <c r="F12" s="2"/>
      <c r="G12" s="2"/>
      <c r="H12" s="2"/>
      <c r="I12" s="2"/>
      <c r="J12" s="26"/>
    </row>
    <row r="13" spans="1:10" x14ac:dyDescent="0.25">
      <c r="A13" s="17"/>
      <c r="B13" s="17"/>
      <c r="C13" s="17" t="s">
        <v>11</v>
      </c>
      <c r="D13" s="17" t="s">
        <v>11</v>
      </c>
      <c r="E13" s="17" t="s">
        <v>11</v>
      </c>
      <c r="F13" s="17" t="s">
        <v>12</v>
      </c>
      <c r="G13" s="71" t="s">
        <v>19</v>
      </c>
      <c r="H13" s="72"/>
      <c r="I13" s="2"/>
      <c r="J13" s="26"/>
    </row>
    <row r="14" spans="1:10" ht="15.75" thickBot="1" x14ac:dyDescent="0.3">
      <c r="A14" s="18" t="s">
        <v>3</v>
      </c>
      <c r="B14" s="18" t="s">
        <v>18</v>
      </c>
      <c r="C14" s="18" t="s">
        <v>4</v>
      </c>
      <c r="D14" s="18" t="s">
        <v>5</v>
      </c>
      <c r="E14" s="18" t="s">
        <v>6</v>
      </c>
      <c r="F14" s="18" t="s">
        <v>30</v>
      </c>
      <c r="G14" s="61"/>
      <c r="H14" s="62"/>
      <c r="I14" s="2"/>
      <c r="J14" s="26"/>
    </row>
    <row r="15" spans="1:10" x14ac:dyDescent="0.25">
      <c r="A15" s="44" t="s">
        <v>21</v>
      </c>
      <c r="B15" s="45">
        <v>1</v>
      </c>
      <c r="C15" s="46">
        <v>0</v>
      </c>
      <c r="D15" s="46">
        <v>0</v>
      </c>
      <c r="E15" s="46">
        <v>0</v>
      </c>
      <c r="F15" s="41">
        <f>C15+D15+E15</f>
        <v>0</v>
      </c>
      <c r="G15" s="73">
        <f>$I$6*(F15-$I$4)</f>
        <v>0</v>
      </c>
      <c r="H15" s="73"/>
      <c r="I15" s="2"/>
      <c r="J15" s="26"/>
    </row>
    <row r="16" spans="1:10" x14ac:dyDescent="0.25">
      <c r="A16" s="47" t="s">
        <v>22</v>
      </c>
      <c r="B16" s="48">
        <v>1</v>
      </c>
      <c r="C16" s="49">
        <v>0</v>
      </c>
      <c r="D16" s="49">
        <v>0</v>
      </c>
      <c r="E16" s="49">
        <v>0</v>
      </c>
      <c r="F16" s="41">
        <f t="shared" ref="F16:F19" si="0">C16+D16+E16</f>
        <v>0</v>
      </c>
      <c r="G16" s="74">
        <f>$I$6*(F16-$I$4)</f>
        <v>0</v>
      </c>
      <c r="H16" s="74"/>
      <c r="I16" s="2"/>
      <c r="J16" s="26"/>
    </row>
    <row r="17" spans="1:10" x14ac:dyDescent="0.25">
      <c r="A17" s="50" t="s">
        <v>23</v>
      </c>
      <c r="B17" s="51">
        <v>1</v>
      </c>
      <c r="C17" s="52">
        <v>0</v>
      </c>
      <c r="D17" s="52">
        <v>0</v>
      </c>
      <c r="E17" s="52">
        <v>0</v>
      </c>
      <c r="F17" s="41">
        <f t="shared" si="0"/>
        <v>0</v>
      </c>
      <c r="G17" s="60">
        <f>$I$6*(F17-$I$4)</f>
        <v>0</v>
      </c>
      <c r="H17" s="60"/>
      <c r="I17" s="2"/>
      <c r="J17" s="26"/>
    </row>
    <row r="18" spans="1:10" x14ac:dyDescent="0.25">
      <c r="A18" s="47" t="s">
        <v>24</v>
      </c>
      <c r="B18" s="48">
        <v>1</v>
      </c>
      <c r="C18" s="49">
        <v>0</v>
      </c>
      <c r="D18" s="49">
        <v>0</v>
      </c>
      <c r="E18" s="49">
        <v>0</v>
      </c>
      <c r="F18" s="41">
        <f t="shared" si="0"/>
        <v>0</v>
      </c>
      <c r="G18" s="74">
        <f>$I$6*(F18-$I$4)</f>
        <v>0</v>
      </c>
      <c r="H18" s="74"/>
      <c r="I18" s="2"/>
      <c r="J18" s="26"/>
    </row>
    <row r="19" spans="1:10" x14ac:dyDescent="0.25">
      <c r="A19" s="50" t="s">
        <v>25</v>
      </c>
      <c r="B19" s="51">
        <v>1</v>
      </c>
      <c r="C19" s="52">
        <v>0</v>
      </c>
      <c r="D19" s="52">
        <v>0</v>
      </c>
      <c r="E19" s="52">
        <v>0</v>
      </c>
      <c r="F19" s="41">
        <f t="shared" si="0"/>
        <v>0</v>
      </c>
      <c r="G19" s="60">
        <f>$I$6*(F19-$I$4)</f>
        <v>0</v>
      </c>
      <c r="H19" s="60"/>
      <c r="I19" s="2"/>
      <c r="J19" s="26"/>
    </row>
    <row r="20" spans="1:10" x14ac:dyDescent="0.25">
      <c r="A20" s="27"/>
      <c r="B20" s="30"/>
      <c r="C20" s="2"/>
      <c r="D20" s="2"/>
      <c r="E20" s="2"/>
      <c r="F20" s="4"/>
      <c r="G20" s="3"/>
      <c r="H20" s="3"/>
      <c r="I20" s="2"/>
      <c r="J20" s="26"/>
    </row>
    <row r="21" spans="1:10" x14ac:dyDescent="0.25">
      <c r="A21" s="27"/>
      <c r="B21" s="30"/>
      <c r="C21" s="2"/>
      <c r="D21" s="2"/>
      <c r="E21" s="2"/>
      <c r="F21" s="4"/>
      <c r="G21" s="3"/>
      <c r="H21" s="3"/>
      <c r="I21" s="2"/>
      <c r="J21" s="26"/>
    </row>
    <row r="22" spans="1:10" ht="18.75" x14ac:dyDescent="0.3">
      <c r="A22" s="54" t="s">
        <v>3</v>
      </c>
      <c r="B22" s="57" t="s">
        <v>18</v>
      </c>
      <c r="C22" s="5" t="s">
        <v>13</v>
      </c>
      <c r="D22" s="5"/>
      <c r="E22" s="6"/>
      <c r="F22" s="11" t="s">
        <v>16</v>
      </c>
      <c r="G22" s="12"/>
      <c r="H22" s="2"/>
      <c r="I22" s="2"/>
      <c r="J22" s="26"/>
    </row>
    <row r="23" spans="1:10" ht="18.75" x14ac:dyDescent="0.3">
      <c r="A23" s="55"/>
      <c r="B23" s="58"/>
      <c r="C23" s="7" t="s">
        <v>14</v>
      </c>
      <c r="D23" s="7"/>
      <c r="E23" s="8"/>
      <c r="F23" s="13" t="s">
        <v>17</v>
      </c>
      <c r="G23" s="14"/>
      <c r="H23" s="2"/>
      <c r="I23" s="2"/>
      <c r="J23" s="26"/>
    </row>
    <row r="24" spans="1:10" ht="18.75" x14ac:dyDescent="0.3">
      <c r="A24" s="56"/>
      <c r="B24" s="59"/>
      <c r="C24" s="9" t="s">
        <v>15</v>
      </c>
      <c r="D24" s="9"/>
      <c r="E24" s="10"/>
      <c r="F24" s="15"/>
      <c r="G24" s="16"/>
      <c r="H24" s="2"/>
      <c r="I24" s="40"/>
      <c r="J24" s="26"/>
    </row>
    <row r="25" spans="1:10" ht="18.75" x14ac:dyDescent="0.3">
      <c r="A25" s="32" t="str">
        <f>A15</f>
        <v>Aannemer A</v>
      </c>
      <c r="B25" s="19">
        <f>B15</f>
        <v>1</v>
      </c>
      <c r="C25" s="65">
        <f>SUM(G15)</f>
        <v>0</v>
      </c>
      <c r="D25" s="65"/>
      <c r="E25" s="66"/>
      <c r="F25" s="67">
        <f>SUM(B25-C25)</f>
        <v>1</v>
      </c>
      <c r="G25" s="68"/>
      <c r="H25" s="2"/>
      <c r="I25" s="2"/>
      <c r="J25" s="26"/>
    </row>
    <row r="26" spans="1:10" ht="18.75" x14ac:dyDescent="0.3">
      <c r="A26" s="33" t="str">
        <f>A16</f>
        <v>Aannemer B</v>
      </c>
      <c r="B26" s="19">
        <f t="shared" ref="B26:B29" si="1">B16</f>
        <v>1</v>
      </c>
      <c r="C26" s="63">
        <f>SUM(G16)</f>
        <v>0</v>
      </c>
      <c r="D26" s="63"/>
      <c r="E26" s="64"/>
      <c r="F26" s="69">
        <f>SUM(B26-C26)</f>
        <v>1</v>
      </c>
      <c r="G26" s="70"/>
      <c r="H26" s="2"/>
      <c r="I26" s="2"/>
      <c r="J26" s="26"/>
    </row>
    <row r="27" spans="1:10" ht="18.75" x14ac:dyDescent="0.3">
      <c r="A27" s="32" t="str">
        <f>A17</f>
        <v>Aannemer C</v>
      </c>
      <c r="B27" s="19">
        <f t="shared" si="1"/>
        <v>1</v>
      </c>
      <c r="C27" s="65">
        <f>SUM(G17)</f>
        <v>0</v>
      </c>
      <c r="D27" s="65"/>
      <c r="E27" s="66"/>
      <c r="F27" s="67">
        <f>SUM(B27-C27)</f>
        <v>1</v>
      </c>
      <c r="G27" s="68"/>
      <c r="H27" s="2"/>
      <c r="I27" s="2"/>
      <c r="J27" s="26"/>
    </row>
    <row r="28" spans="1:10" ht="18.75" x14ac:dyDescent="0.3">
      <c r="A28" s="33" t="str">
        <f>A18</f>
        <v>Aannemer D</v>
      </c>
      <c r="B28" s="19">
        <f t="shared" si="1"/>
        <v>1</v>
      </c>
      <c r="C28" s="63">
        <f>SUM(G18)</f>
        <v>0</v>
      </c>
      <c r="D28" s="63"/>
      <c r="E28" s="64"/>
      <c r="F28" s="69">
        <f>SUM(B28-C28)</f>
        <v>1</v>
      </c>
      <c r="G28" s="70"/>
      <c r="H28" s="2"/>
      <c r="I28" s="2"/>
      <c r="J28" s="26"/>
    </row>
    <row r="29" spans="1:10" ht="18.75" x14ac:dyDescent="0.3">
      <c r="A29" s="32" t="str">
        <f>A19</f>
        <v>Aannemer E</v>
      </c>
      <c r="B29" s="19">
        <f t="shared" si="1"/>
        <v>1</v>
      </c>
      <c r="C29" s="65">
        <f>SUM(G19)</f>
        <v>0</v>
      </c>
      <c r="D29" s="65"/>
      <c r="E29" s="66"/>
      <c r="F29" s="67">
        <f>SUM(B29-C29)</f>
        <v>1</v>
      </c>
      <c r="G29" s="68"/>
      <c r="H29" s="2"/>
      <c r="I29" s="2"/>
      <c r="J29" s="26"/>
    </row>
    <row r="30" spans="1:10" x14ac:dyDescent="0.25">
      <c r="A30" s="27"/>
      <c r="B30" s="2"/>
      <c r="C30" s="2"/>
      <c r="D30" s="2"/>
      <c r="E30" s="2"/>
      <c r="F30" s="2"/>
      <c r="G30" s="2"/>
      <c r="H30" s="2"/>
      <c r="I30" s="2"/>
      <c r="J30" s="26"/>
    </row>
    <row r="31" spans="1:10" ht="15.75" thickBot="1" x14ac:dyDescent="0.3">
      <c r="A31" s="34"/>
      <c r="B31" s="35"/>
      <c r="C31" s="35"/>
      <c r="D31" s="35"/>
      <c r="E31" s="35"/>
      <c r="F31" s="35"/>
      <c r="G31" s="35"/>
      <c r="H31" s="35"/>
      <c r="I31" s="35"/>
      <c r="J31" s="36"/>
    </row>
  </sheetData>
  <mergeCells count="19">
    <mergeCell ref="G13:H13"/>
    <mergeCell ref="G15:H15"/>
    <mergeCell ref="G16:H16"/>
    <mergeCell ref="G17:H17"/>
    <mergeCell ref="G18:H18"/>
    <mergeCell ref="C29:E29"/>
    <mergeCell ref="F25:G25"/>
    <mergeCell ref="F26:G26"/>
    <mergeCell ref="F27:G27"/>
    <mergeCell ref="F28:G28"/>
    <mergeCell ref="F29:G29"/>
    <mergeCell ref="C27:E27"/>
    <mergeCell ref="C26:E26"/>
    <mergeCell ref="C25:E25"/>
    <mergeCell ref="A22:A24"/>
    <mergeCell ref="B22:B24"/>
    <mergeCell ref="G19:H19"/>
    <mergeCell ref="G14:H14"/>
    <mergeCell ref="C28:E28"/>
  </mergeCells>
  <pageMargins left="0.7" right="0.7" top="0.75" bottom="0.75" header="0.3" footer="0.3"/>
  <pageSetup paperSize="9" scale="95" orientation="landscape" r:id="rId1"/>
  <headerFooter>
    <oddHeader>&amp;CAANBESTEDING
Voorbeeld</oddHeader>
    <oddFooter>&amp;L&amp;8Om mee te doen in de eindbeoordeling dient minimale score kwaliteit een 6,0 te zijn.
Alleen meerwaarde t.o.v 6,0 wordt gewaardeerd
Maximaal budget geldt bij overalscore van 10&amp;C1 februari 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Blad1</vt:lpstr>
      <vt:lpstr>Blad2</vt:lpstr>
      <vt:lpstr>Blad3</vt:lpstr>
      <vt:lpstr>Blad4</vt:lpstr>
      <vt:lpstr>Blad5</vt:lpstr>
      <vt:lpstr>Blad6</vt:lpstr>
      <vt:lpstr>Blad1!Afdrukbereik</vt:lpstr>
    </vt:vector>
  </TitlesOfParts>
  <Company>Gemeente Den haag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Dingeman</dc:creator>
  <cp:lastModifiedBy>dynatherm</cp:lastModifiedBy>
  <cp:lastPrinted>2016-02-02T10:47:43Z</cp:lastPrinted>
  <dcterms:created xsi:type="dcterms:W3CDTF">2014-01-20T15:02:43Z</dcterms:created>
  <dcterms:modified xsi:type="dcterms:W3CDTF">2016-03-15T13:55:41Z</dcterms:modified>
</cp:coreProperties>
</file>