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106 - Beoordelingsmodel" sheetId="5" r:id="rId1"/>
  </sheets>
  <calcPr calcId="145621"/>
</workbook>
</file>

<file path=xl/calcChain.xml><?xml version="1.0" encoding="utf-8"?>
<calcChain xmlns="http://schemas.openxmlformats.org/spreadsheetml/2006/main">
  <c r="D20" i="5" l="1"/>
  <c r="E20" i="5"/>
  <c r="F20" i="5"/>
  <c r="C20" i="5"/>
  <c r="G13" i="5" l="1"/>
  <c r="B26" i="5"/>
  <c r="B25" i="5"/>
  <c r="B24" i="5"/>
  <c r="B23" i="5"/>
  <c r="F13" i="5"/>
  <c r="E13" i="5"/>
  <c r="D13" i="5"/>
  <c r="C13" i="5"/>
  <c r="E26" i="5" l="1"/>
  <c r="E25" i="5"/>
  <c r="E24" i="5"/>
  <c r="E23" i="5"/>
  <c r="G5" i="5" l="1"/>
  <c r="G8" i="5" l="1"/>
  <c r="G4" i="5"/>
  <c r="G7" i="5" l="1"/>
  <c r="C9" i="5"/>
  <c r="C23" i="5" s="1"/>
  <c r="G23" i="5" s="1"/>
  <c r="D9" i="5" l="1"/>
  <c r="C24" i="5" s="1"/>
  <c r="G24" i="5" s="1"/>
  <c r="E9" i="5" l="1"/>
  <c r="C25" i="5" s="1"/>
  <c r="G25" i="5" s="1"/>
  <c r="F9" i="5" l="1"/>
  <c r="C26" i="5" s="1"/>
  <c r="G26" i="5" s="1"/>
  <c r="G6" i="5"/>
  <c r="G9" i="5" s="1"/>
</calcChain>
</file>

<file path=xl/sharedStrings.xml><?xml version="1.0" encoding="utf-8"?>
<sst xmlns="http://schemas.openxmlformats.org/spreadsheetml/2006/main" count="60" uniqueCount="35">
  <si>
    <t>Versie: 1.0</t>
  </si>
  <si>
    <t xml:space="preserve">Beoordelingsmodel inschrijvingen </t>
  </si>
  <si>
    <t>Inschrijver :</t>
  </si>
  <si>
    <t xml:space="preserve">Inschrijfprijs opdracht/Startbedrag </t>
  </si>
  <si>
    <t>Akkoord</t>
  </si>
  <si>
    <t>Inschrijver:</t>
  </si>
  <si>
    <t>Totaal verkregen fictieve korting :</t>
  </si>
  <si>
    <t>Startbedrag inschrijver</t>
  </si>
  <si>
    <t>Korting:</t>
  </si>
  <si>
    <t>Totaal fictieve prijs;</t>
  </si>
  <si>
    <t>-</t>
  </si>
  <si>
    <t>=</t>
  </si>
  <si>
    <t>RDW: 3769</t>
  </si>
  <si>
    <t>Offerteaanvraag EA Remtestbanken</t>
  </si>
  <si>
    <t>Ref</t>
  </si>
  <si>
    <t>Controle minimale eisen</t>
  </si>
  <si>
    <t xml:space="preserve">Punten: </t>
  </si>
  <si>
    <t>A.2 Inruilprijs</t>
  </si>
  <si>
    <t>A.3 Vervanging op locatie (bouwkundig)</t>
  </si>
  <si>
    <t>B.1 Jaarlijkse beurt waaronder kalibratie</t>
  </si>
  <si>
    <t>B.2 Calamiteiten onderhoud op afroep</t>
  </si>
  <si>
    <t>Fictieve korting:</t>
  </si>
  <si>
    <t>Inschrijver E</t>
  </si>
  <si>
    <t>Niet akkoord</t>
  </si>
  <si>
    <t>Wordt afgewezen</t>
  </si>
  <si>
    <t>Gunningscriterium 1 (MVO)</t>
  </si>
  <si>
    <t>Gunningscriterium 3 - Wensenlijst</t>
  </si>
  <si>
    <t>leverancier a</t>
  </si>
  <si>
    <t>leverancier b</t>
  </si>
  <si>
    <t>leverancier c</t>
  </si>
  <si>
    <t>leverancier d</t>
  </si>
  <si>
    <t xml:space="preserve">Hierdoor wordt fictieve prijs: </t>
  </si>
  <si>
    <t>Gunningscriterium 2  (diversen)</t>
  </si>
  <si>
    <t>Kwalitatief gunningscriterium en bijbehorende maximale korting:</t>
  </si>
  <si>
    <t xml:space="preserve">A.1 Prijs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</si>
</sst>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&quot;€&quot;\ #,##0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Font="1"/>
    <xf numFmtId="0" fontId="3" fillId="6" borderId="12" xfId="0" applyFont="1" applyFill="1" applyBorder="1"/>
    <xf numFmtId="0" fontId="3" fillId="6" borderId="8" xfId="0" applyFont="1" applyFill="1" applyBorder="1"/>
    <xf numFmtId="0" fontId="0" fillId="6" borderId="8" xfId="0" applyFont="1" applyFill="1" applyBorder="1"/>
    <xf numFmtId="0" fontId="3" fillId="6" borderId="1" xfId="0" applyFont="1" applyFill="1" applyBorder="1"/>
    <xf numFmtId="0" fontId="3" fillId="6" borderId="10" xfId="0" applyFont="1" applyFill="1" applyBorder="1" applyAlignment="1">
      <alignment vertical="top"/>
    </xf>
    <xf numFmtId="0" fontId="0" fillId="6" borderId="0" xfId="0" applyFont="1" applyFill="1" applyBorder="1" applyAlignment="1">
      <alignment vertical="top"/>
    </xf>
    <xf numFmtId="0" fontId="0" fillId="6" borderId="0" xfId="0" applyFont="1" applyFill="1" applyBorder="1"/>
    <xf numFmtId="0" fontId="0" fillId="6" borderId="11" xfId="0" applyFont="1" applyFill="1" applyBorder="1"/>
    <xf numFmtId="0" fontId="0" fillId="0" borderId="12" xfId="0" applyFont="1" applyBorder="1"/>
    <xf numFmtId="0" fontId="0" fillId="0" borderId="8" xfId="0" applyFont="1" applyBorder="1"/>
    <xf numFmtId="0" fontId="0" fillId="0" borderId="10" xfId="0" applyFont="1" applyBorder="1"/>
    <xf numFmtId="0" fontId="0" fillId="0" borderId="0" xfId="0" applyFont="1" applyBorder="1"/>
    <xf numFmtId="0" fontId="0" fillId="0" borderId="0" xfId="0" applyFont="1" applyFill="1" applyBorder="1" applyAlignment="1">
      <alignment horizontal="right"/>
    </xf>
    <xf numFmtId="44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/>
    <xf numFmtId="44" fontId="2" fillId="4" borderId="2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0" fillId="0" borderId="11" xfId="0" applyFont="1" applyBorder="1"/>
    <xf numFmtId="0" fontId="0" fillId="0" borderId="0" xfId="0" applyFont="1" applyBorder="1" applyAlignment="1">
      <alignment horizontal="left" wrapText="1"/>
    </xf>
    <xf numFmtId="44" fontId="2" fillId="0" borderId="0" xfId="0" applyNumberFormat="1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Border="1"/>
    <xf numFmtId="0" fontId="0" fillId="0" borderId="2" xfId="0" applyFont="1" applyBorder="1"/>
    <xf numFmtId="0" fontId="0" fillId="0" borderId="4" xfId="0" applyFont="1" applyBorder="1" applyAlignment="1">
      <alignment horizontal="center"/>
    </xf>
    <xf numFmtId="164" fontId="0" fillId="7" borderId="21" xfId="0" applyNumberFormat="1" applyFont="1" applyFill="1" applyBorder="1" applyAlignment="1">
      <alignment horizontal="center"/>
    </xf>
    <xf numFmtId="0" fontId="2" fillId="6" borderId="8" xfId="0" applyFont="1" applyFill="1" applyBorder="1" applyAlignment="1">
      <alignment vertical="top"/>
    </xf>
    <xf numFmtId="0" fontId="2" fillId="6" borderId="9" xfId="0" applyFont="1" applyFill="1" applyBorder="1" applyAlignment="1">
      <alignment vertical="top"/>
    </xf>
    <xf numFmtId="0" fontId="2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0" fillId="0" borderId="24" xfId="0" applyFont="1" applyBorder="1" applyAlignment="1">
      <alignment vertical="center" wrapText="1"/>
    </xf>
    <xf numFmtId="0" fontId="0" fillId="0" borderId="1" xfId="0" applyFont="1" applyBorder="1" applyAlignment="1">
      <alignment horizontal="right"/>
    </xf>
    <xf numFmtId="0" fontId="0" fillId="10" borderId="5" xfId="0" applyFont="1" applyFill="1" applyBorder="1"/>
    <xf numFmtId="0" fontId="0" fillId="10" borderId="10" xfId="0" applyFont="1" applyFill="1" applyBorder="1" applyAlignment="1">
      <alignment horizontal="left" wrapText="1"/>
    </xf>
    <xf numFmtId="42" fontId="0" fillId="10" borderId="7" xfId="0" applyNumberFormat="1" applyFont="1" applyFill="1" applyBorder="1"/>
    <xf numFmtId="0" fontId="0" fillId="8" borderId="12" xfId="0" applyFont="1" applyFill="1" applyBorder="1" applyAlignment="1">
      <alignment horizontal="left" wrapText="1"/>
    </xf>
    <xf numFmtId="42" fontId="0" fillId="8" borderId="9" xfId="0" applyNumberFormat="1" applyFill="1" applyBorder="1" applyAlignment="1">
      <alignment horizontal="center"/>
    </xf>
    <xf numFmtId="0" fontId="0" fillId="8" borderId="10" xfId="0" applyFont="1" applyFill="1" applyBorder="1" applyAlignment="1">
      <alignment horizontal="left" wrapText="1"/>
    </xf>
    <xf numFmtId="0" fontId="0" fillId="8" borderId="6" xfId="0" applyFont="1" applyFill="1" applyBorder="1"/>
    <xf numFmtId="42" fontId="0" fillId="8" borderId="7" xfId="0" applyNumberFormat="1" applyFont="1" applyFill="1" applyBorder="1"/>
    <xf numFmtId="0" fontId="0" fillId="9" borderId="12" xfId="0" applyFont="1" applyFill="1" applyBorder="1" applyAlignment="1">
      <alignment horizontal="left" wrapText="1"/>
    </xf>
    <xf numFmtId="42" fontId="0" fillId="9" borderId="8" xfId="0" applyNumberFormat="1" applyFill="1" applyBorder="1"/>
    <xf numFmtId="0" fontId="0" fillId="9" borderId="10" xfId="0" applyFont="1" applyFill="1" applyBorder="1" applyAlignment="1">
      <alignment horizontal="left" wrapText="1"/>
    </xf>
    <xf numFmtId="0" fontId="0" fillId="9" borderId="6" xfId="0" applyFont="1" applyFill="1" applyBorder="1"/>
    <xf numFmtId="42" fontId="2" fillId="7" borderId="25" xfId="0" applyNumberFormat="1" applyFont="1" applyFill="1" applyBorder="1" applyAlignment="1">
      <alignment horizontal="center" vertical="center"/>
    </xf>
    <xf numFmtId="42" fontId="0" fillId="9" borderId="29" xfId="0" applyNumberFormat="1" applyFont="1" applyFill="1" applyBorder="1"/>
    <xf numFmtId="44" fontId="0" fillId="0" borderId="22" xfId="0" applyNumberFormat="1" applyFont="1" applyFill="1" applyBorder="1"/>
    <xf numFmtId="0" fontId="1" fillId="0" borderId="4" xfId="0" quotePrefix="1" applyFont="1" applyBorder="1" applyAlignment="1">
      <alignment horizontal="center"/>
    </xf>
    <xf numFmtId="0" fontId="1" fillId="0" borderId="4" xfId="0" quotePrefix="1" applyFont="1" applyBorder="1" applyAlignment="1">
      <alignment horizontal="center" vertical="center"/>
    </xf>
    <xf numFmtId="0" fontId="2" fillId="11" borderId="28" xfId="0" applyFont="1" applyFill="1" applyBorder="1" applyAlignment="1">
      <alignment horizontal="center"/>
    </xf>
    <xf numFmtId="0" fontId="0" fillId="11" borderId="5" xfId="0" applyFont="1" applyFill="1" applyBorder="1"/>
    <xf numFmtId="0" fontId="0" fillId="11" borderId="6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right"/>
    </xf>
    <xf numFmtId="0" fontId="0" fillId="0" borderId="11" xfId="0" applyFont="1" applyFill="1" applyBorder="1"/>
    <xf numFmtId="0" fontId="2" fillId="3" borderId="3" xfId="0" applyFont="1" applyFill="1" applyBorder="1" applyAlignment="1">
      <alignment horizontal="left" vertical="center"/>
    </xf>
    <xf numFmtId="0" fontId="0" fillId="0" borderId="10" xfId="0" quotePrefix="1" applyFont="1" applyBorder="1" applyAlignment="1">
      <alignment horizontal="left" wrapText="1"/>
    </xf>
    <xf numFmtId="0" fontId="0" fillId="0" borderId="18" xfId="0" applyFont="1" applyFill="1" applyBorder="1"/>
    <xf numFmtId="42" fontId="2" fillId="3" borderId="34" xfId="0" applyNumberFormat="1" applyFont="1" applyFill="1" applyBorder="1" applyAlignment="1">
      <alignment horizontal="center" vertical="center"/>
    </xf>
    <xf numFmtId="42" fontId="0" fillId="5" borderId="25" xfId="0" applyNumberFormat="1" applyFont="1" applyFill="1" applyBorder="1"/>
    <xf numFmtId="44" fontId="0" fillId="5" borderId="21" xfId="0" applyNumberFormat="1" applyFont="1" applyFill="1" applyBorder="1"/>
    <xf numFmtId="0" fontId="2" fillId="0" borderId="27" xfId="0" applyFont="1" applyBorder="1" applyAlignment="1">
      <alignment wrapText="1"/>
    </xf>
    <xf numFmtId="0" fontId="2" fillId="0" borderId="28" xfId="0" applyFont="1" applyBorder="1" applyAlignment="1">
      <alignment horizontal="right" vertical="center"/>
    </xf>
    <xf numFmtId="42" fontId="0" fillId="2" borderId="23" xfId="0" applyNumberFormat="1" applyFont="1" applyFill="1" applyBorder="1" applyAlignment="1">
      <alignment vertical="center" wrapText="1"/>
    </xf>
    <xf numFmtId="42" fontId="0" fillId="2" borderId="14" xfId="0" applyNumberFormat="1" applyFont="1" applyFill="1" applyBorder="1" applyAlignment="1">
      <alignment vertical="center" wrapText="1"/>
    </xf>
    <xf numFmtId="42" fontId="0" fillId="2" borderId="26" xfId="0" applyNumberFormat="1" applyFont="1" applyFill="1" applyBorder="1" applyAlignment="1">
      <alignment vertical="center" wrapText="1"/>
    </xf>
    <xf numFmtId="42" fontId="0" fillId="11" borderId="20" xfId="0" applyNumberFormat="1" applyFont="1" applyFill="1" applyBorder="1" applyAlignment="1">
      <alignment vertical="center" wrapText="1"/>
    </xf>
    <xf numFmtId="42" fontId="0" fillId="11" borderId="32" xfId="0" applyNumberFormat="1" applyFont="1" applyFill="1" applyBorder="1" applyAlignment="1">
      <alignment vertical="center" wrapText="1"/>
    </xf>
    <xf numFmtId="42" fontId="0" fillId="11" borderId="33" xfId="0" applyNumberFormat="1" applyFont="1" applyFill="1" applyBorder="1" applyAlignment="1">
      <alignment vertical="center" wrapText="1"/>
    </xf>
    <xf numFmtId="42" fontId="0" fillId="2" borderId="11" xfId="0" applyNumberFormat="1" applyFill="1" applyBorder="1" applyAlignment="1">
      <alignment horizontal="center"/>
    </xf>
    <xf numFmtId="42" fontId="0" fillId="2" borderId="0" xfId="0" applyNumberFormat="1" applyFill="1" applyBorder="1" applyAlignment="1">
      <alignment horizontal="center"/>
    </xf>
    <xf numFmtId="42" fontId="0" fillId="11" borderId="34" xfId="0" applyNumberFormat="1" applyFont="1" applyFill="1" applyBorder="1"/>
    <xf numFmtId="0" fontId="2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17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15" xfId="0" applyFont="1" applyBorder="1" applyAlignment="1">
      <alignment horizontal="right"/>
    </xf>
    <xf numFmtId="0" fontId="0" fillId="0" borderId="16" xfId="0" applyFont="1" applyBorder="1" applyAlignment="1">
      <alignment horizontal="right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10" borderId="12" xfId="0" applyFont="1" applyFill="1" applyBorder="1" applyAlignment="1">
      <alignment horizontal="left" wrapText="1"/>
    </xf>
    <xf numFmtId="0" fontId="0" fillId="10" borderId="9" xfId="0" applyFont="1" applyFill="1" applyBorder="1" applyAlignment="1">
      <alignment horizontal="left" wrapText="1"/>
    </xf>
    <xf numFmtId="0" fontId="0" fillId="0" borderId="17" xfId="0" applyFont="1" applyBorder="1" applyAlignment="1">
      <alignment horizontal="right"/>
    </xf>
    <xf numFmtId="0" fontId="0" fillId="0" borderId="13" xfId="0" applyFont="1" applyBorder="1" applyAlignment="1">
      <alignment horizontal="right"/>
    </xf>
    <xf numFmtId="0" fontId="0" fillId="0" borderId="31" xfId="0" applyFont="1" applyFill="1" applyBorder="1" applyAlignment="1">
      <alignment horizontal="left"/>
    </xf>
    <xf numFmtId="0" fontId="0" fillId="0" borderId="30" xfId="0" applyFont="1" applyFill="1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30" xfId="0" applyFont="1" applyBorder="1" applyAlignment="1">
      <alignment horizontal="left"/>
    </xf>
  </cellXfs>
  <cellStyles count="1">
    <cellStyle name="Standaard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6"/>
  <sheetViews>
    <sheetView tabSelected="1" zoomScale="115" zoomScaleNormal="115" workbookViewId="0">
      <selection activeCell="J23" sqref="J23"/>
    </sheetView>
  </sheetViews>
  <sheetFormatPr defaultRowHeight="15" x14ac:dyDescent="0.25"/>
  <cols>
    <col min="1" max="1" width="34.28515625" customWidth="1"/>
    <col min="2" max="2" width="15.85546875" customWidth="1"/>
    <col min="3" max="3" width="22.5703125" bestFit="1" customWidth="1"/>
    <col min="4" max="4" width="28.5703125" bestFit="1" customWidth="1"/>
    <col min="5" max="6" width="22.5703125" bestFit="1" customWidth="1"/>
    <col min="7" max="7" width="18.7109375" bestFit="1" customWidth="1"/>
  </cols>
  <sheetData>
    <row r="1" spans="1:8" ht="24" thickBot="1" x14ac:dyDescent="0.4">
      <c r="A1" s="2" t="s">
        <v>13</v>
      </c>
      <c r="B1" s="3"/>
      <c r="C1" s="4"/>
      <c r="D1" s="4"/>
      <c r="E1" s="4"/>
      <c r="F1" s="4"/>
      <c r="G1" s="5" t="s">
        <v>12</v>
      </c>
      <c r="H1" s="1"/>
    </row>
    <row r="2" spans="1:8" ht="24" thickBot="1" x14ac:dyDescent="0.4">
      <c r="A2" s="6" t="s">
        <v>0</v>
      </c>
      <c r="B2" s="2" t="s">
        <v>1</v>
      </c>
      <c r="C2" s="32"/>
      <c r="D2" s="33"/>
      <c r="E2" s="7"/>
      <c r="F2" s="8"/>
      <c r="G2" s="9"/>
      <c r="H2" s="1"/>
    </row>
    <row r="3" spans="1:8" ht="15.75" thickBot="1" x14ac:dyDescent="0.3">
      <c r="A3" s="37" t="s">
        <v>14</v>
      </c>
      <c r="B3" s="36" t="s">
        <v>2</v>
      </c>
      <c r="C3" s="34" t="s">
        <v>27</v>
      </c>
      <c r="D3" s="34" t="s">
        <v>28</v>
      </c>
      <c r="E3" s="34" t="s">
        <v>29</v>
      </c>
      <c r="F3" s="34" t="s">
        <v>30</v>
      </c>
      <c r="G3" s="35" t="s">
        <v>22</v>
      </c>
      <c r="H3" s="1"/>
    </row>
    <row r="4" spans="1:8" x14ac:dyDescent="0.25">
      <c r="A4" s="80" t="s">
        <v>34</v>
      </c>
      <c r="B4" s="81"/>
      <c r="C4" s="68">
        <v>2500000</v>
      </c>
      <c r="D4" s="68">
        <v>2500000</v>
      </c>
      <c r="E4" s="68">
        <v>2500000</v>
      </c>
      <c r="F4" s="68">
        <v>2500000</v>
      </c>
      <c r="G4" s="71">
        <f t="shared" ref="G4" si="0">F4*1.1</f>
        <v>2750000</v>
      </c>
      <c r="H4" s="1"/>
    </row>
    <row r="5" spans="1:8" x14ac:dyDescent="0.25">
      <c r="A5" s="92" t="s">
        <v>17</v>
      </c>
      <c r="B5" s="93"/>
      <c r="C5" s="69">
        <v>-1000</v>
      </c>
      <c r="D5" s="69">
        <v>-1000</v>
      </c>
      <c r="E5" s="69">
        <v>-1000</v>
      </c>
      <c r="F5" s="69">
        <v>-1000</v>
      </c>
      <c r="G5" s="72">
        <f t="shared" ref="G5" si="1">F5*1.1</f>
        <v>-1100</v>
      </c>
      <c r="H5" s="1"/>
    </row>
    <row r="6" spans="1:8" x14ac:dyDescent="0.25">
      <c r="A6" s="90" t="s">
        <v>18</v>
      </c>
      <c r="B6" s="91"/>
      <c r="C6" s="69">
        <v>100000</v>
      </c>
      <c r="D6" s="69">
        <v>100000</v>
      </c>
      <c r="E6" s="69">
        <v>100000</v>
      </c>
      <c r="F6" s="69">
        <v>100000</v>
      </c>
      <c r="G6" s="72">
        <f t="shared" ref="G6" si="2">F6*1.1</f>
        <v>110000.00000000001</v>
      </c>
      <c r="H6" s="1"/>
    </row>
    <row r="7" spans="1:8" x14ac:dyDescent="0.25">
      <c r="A7" s="90" t="s">
        <v>19</v>
      </c>
      <c r="B7" s="91"/>
      <c r="C7" s="69">
        <v>400000</v>
      </c>
      <c r="D7" s="69">
        <v>400000</v>
      </c>
      <c r="E7" s="69">
        <v>400000</v>
      </c>
      <c r="F7" s="69">
        <v>400000</v>
      </c>
      <c r="G7" s="72">
        <f t="shared" ref="G7" si="3">F7*1.1</f>
        <v>440000.00000000006</v>
      </c>
      <c r="H7" s="1"/>
    </row>
    <row r="8" spans="1:8" ht="15.75" thickBot="1" x14ac:dyDescent="0.3">
      <c r="A8" s="90" t="s">
        <v>20</v>
      </c>
      <c r="B8" s="91"/>
      <c r="C8" s="70">
        <v>700000</v>
      </c>
      <c r="D8" s="70">
        <v>700000</v>
      </c>
      <c r="E8" s="70">
        <v>700000</v>
      </c>
      <c r="F8" s="70">
        <v>700000</v>
      </c>
      <c r="G8" s="73">
        <f t="shared" ref="G8" si="4">F8*1.1</f>
        <v>770000.00000000012</v>
      </c>
      <c r="H8" s="1"/>
    </row>
    <row r="9" spans="1:8" ht="15.75" thickTop="1" x14ac:dyDescent="0.25">
      <c r="A9" s="82" t="s">
        <v>3</v>
      </c>
      <c r="B9" s="83"/>
      <c r="C9" s="64">
        <f>SUM(C4:C8)</f>
        <v>3699000</v>
      </c>
      <c r="D9" s="64">
        <f>SUM(D4:D8)</f>
        <v>3699000</v>
      </c>
      <c r="E9" s="64">
        <f>SUM(E4:E8)</f>
        <v>3699000</v>
      </c>
      <c r="F9" s="64">
        <f>SUM(F4:F8)</f>
        <v>3699000</v>
      </c>
      <c r="G9" s="76">
        <f>SUM(G4:G8)</f>
        <v>4068900</v>
      </c>
      <c r="H9" s="1"/>
    </row>
    <row r="10" spans="1:8" ht="15.75" thickBot="1" x14ac:dyDescent="0.3">
      <c r="A10" s="58"/>
      <c r="B10" s="14"/>
      <c r="C10" s="15"/>
      <c r="D10" s="16"/>
      <c r="E10" s="17"/>
      <c r="F10" s="17"/>
      <c r="G10" s="59"/>
      <c r="H10" s="18"/>
    </row>
    <row r="11" spans="1:8" ht="15.75" thickBot="1" x14ac:dyDescent="0.3">
      <c r="A11" s="84" t="s">
        <v>15</v>
      </c>
      <c r="B11" s="85"/>
      <c r="C11" s="19" t="s">
        <v>4</v>
      </c>
      <c r="D11" s="20" t="s">
        <v>4</v>
      </c>
      <c r="E11" s="21" t="s">
        <v>4</v>
      </c>
      <c r="F11" s="22" t="s">
        <v>4</v>
      </c>
      <c r="G11" s="60" t="s">
        <v>23</v>
      </c>
      <c r="H11" s="18"/>
    </row>
    <row r="12" spans="1:8" ht="15.75" thickBot="1" x14ac:dyDescent="0.3">
      <c r="A12" s="12"/>
      <c r="B12" s="13"/>
      <c r="C12" s="13"/>
      <c r="D12" s="13"/>
      <c r="E12" s="13"/>
      <c r="F12" s="13"/>
      <c r="G12" s="23"/>
      <c r="H12" s="1"/>
    </row>
    <row r="13" spans="1:8" ht="28.5" customHeight="1" thickBot="1" x14ac:dyDescent="0.3">
      <c r="A13" s="66" t="s">
        <v>33</v>
      </c>
      <c r="B13" s="67" t="s">
        <v>5</v>
      </c>
      <c r="C13" s="77" t="str">
        <f>C3</f>
        <v>leverancier a</v>
      </c>
      <c r="D13" s="78" t="str">
        <f>D3</f>
        <v>leverancier b</v>
      </c>
      <c r="E13" s="78" t="str">
        <f>E3</f>
        <v>leverancier c</v>
      </c>
      <c r="F13" s="79" t="str">
        <f>F3</f>
        <v>leverancier d</v>
      </c>
      <c r="G13" s="55" t="str">
        <f>G3</f>
        <v>Inschrijver E</v>
      </c>
      <c r="H13" s="1"/>
    </row>
    <row r="14" spans="1:8" x14ac:dyDescent="0.25">
      <c r="A14" s="86"/>
      <c r="B14" s="87"/>
      <c r="C14" s="38" t="s">
        <v>8</v>
      </c>
      <c r="D14" s="38" t="s">
        <v>8</v>
      </c>
      <c r="E14" s="38" t="s">
        <v>8</v>
      </c>
      <c r="F14" s="38" t="s">
        <v>8</v>
      </c>
      <c r="G14" s="56" t="s">
        <v>16</v>
      </c>
      <c r="H14" s="1"/>
    </row>
    <row r="15" spans="1:8" ht="15.75" thickBot="1" x14ac:dyDescent="0.3">
      <c r="A15" s="39" t="s">
        <v>25</v>
      </c>
      <c r="B15" s="74">
        <v>600000</v>
      </c>
      <c r="C15" s="40">
        <v>120000</v>
      </c>
      <c r="D15" s="40">
        <v>120000</v>
      </c>
      <c r="E15" s="40">
        <v>120000</v>
      </c>
      <c r="F15" s="40">
        <v>120000</v>
      </c>
      <c r="G15" s="57">
        <v>3</v>
      </c>
      <c r="H15" s="1"/>
    </row>
    <row r="16" spans="1:8" x14ac:dyDescent="0.25">
      <c r="A16" s="41"/>
      <c r="B16" s="42"/>
      <c r="C16" s="44" t="s">
        <v>8</v>
      </c>
      <c r="D16" s="44" t="s">
        <v>8</v>
      </c>
      <c r="E16" s="44" t="s">
        <v>8</v>
      </c>
      <c r="F16" s="44" t="s">
        <v>8</v>
      </c>
      <c r="G16" s="56" t="s">
        <v>16</v>
      </c>
      <c r="H16" s="1"/>
    </row>
    <row r="17" spans="1:8" ht="15.75" thickBot="1" x14ac:dyDescent="0.3">
      <c r="A17" s="43" t="s">
        <v>32</v>
      </c>
      <c r="B17" s="74">
        <v>900000</v>
      </c>
      <c r="C17" s="45">
        <v>360000</v>
      </c>
      <c r="D17" s="45">
        <v>360000</v>
      </c>
      <c r="E17" s="45">
        <v>360000</v>
      </c>
      <c r="F17" s="45">
        <v>360000</v>
      </c>
      <c r="G17" s="57">
        <v>6</v>
      </c>
      <c r="H17" s="1"/>
    </row>
    <row r="18" spans="1:8" x14ac:dyDescent="0.25">
      <c r="A18" s="46"/>
      <c r="B18" s="47"/>
      <c r="C18" s="49" t="s">
        <v>8</v>
      </c>
      <c r="D18" s="49" t="s">
        <v>8</v>
      </c>
      <c r="E18" s="49" t="s">
        <v>8</v>
      </c>
      <c r="F18" s="49" t="s">
        <v>8</v>
      </c>
      <c r="G18" s="56" t="s">
        <v>16</v>
      </c>
      <c r="H18" s="1"/>
    </row>
    <row r="19" spans="1:8" ht="15.75" thickBot="1" x14ac:dyDescent="0.3">
      <c r="A19" s="48" t="s">
        <v>26</v>
      </c>
      <c r="B19" s="75">
        <v>650000</v>
      </c>
      <c r="C19" s="51">
        <v>260000</v>
      </c>
      <c r="D19" s="51">
        <v>260000</v>
      </c>
      <c r="E19" s="51">
        <v>260000</v>
      </c>
      <c r="F19" s="51">
        <v>260000</v>
      </c>
      <c r="G19" s="57">
        <v>6</v>
      </c>
      <c r="H19" s="1"/>
    </row>
    <row r="20" spans="1:8" ht="15.75" thickTop="1" x14ac:dyDescent="0.25">
      <c r="A20" s="88" t="s">
        <v>6</v>
      </c>
      <c r="B20" s="89"/>
      <c r="C20" s="50">
        <f>C15+C17+C19</f>
        <v>740000</v>
      </c>
      <c r="D20" s="50">
        <f t="shared" ref="D20:F20" si="5">D15+D17+D19</f>
        <v>740000</v>
      </c>
      <c r="E20" s="50">
        <f t="shared" si="5"/>
        <v>740000</v>
      </c>
      <c r="F20" s="50">
        <f t="shared" si="5"/>
        <v>740000</v>
      </c>
      <c r="G20" s="63" t="s">
        <v>24</v>
      </c>
      <c r="H20" s="1"/>
    </row>
    <row r="21" spans="1:8" ht="15.75" thickBot="1" x14ac:dyDescent="0.3">
      <c r="A21" s="61"/>
      <c r="B21" s="24"/>
      <c r="C21" s="24"/>
      <c r="D21" s="25"/>
      <c r="E21" s="13"/>
      <c r="F21" s="13"/>
      <c r="G21" s="62"/>
      <c r="H21" s="1"/>
    </row>
    <row r="22" spans="1:8" ht="15.75" thickBot="1" x14ac:dyDescent="0.3">
      <c r="A22" s="10"/>
      <c r="B22" s="11"/>
      <c r="C22" s="26" t="s">
        <v>7</v>
      </c>
      <c r="D22" s="11"/>
      <c r="E22" s="27" t="s">
        <v>21</v>
      </c>
      <c r="F22" s="11"/>
      <c r="G22" s="28" t="s">
        <v>9</v>
      </c>
      <c r="H22" s="1"/>
    </row>
    <row r="23" spans="1:8" ht="21.75" thickBot="1" x14ac:dyDescent="0.4">
      <c r="A23" s="29" t="s">
        <v>31</v>
      </c>
      <c r="B23" s="30" t="str">
        <f>C3</f>
        <v>leverancier a</v>
      </c>
      <c r="C23" s="65">
        <f>C9</f>
        <v>3699000</v>
      </c>
      <c r="D23" s="53" t="s">
        <v>10</v>
      </c>
      <c r="E23" s="31">
        <f>C20</f>
        <v>740000</v>
      </c>
      <c r="F23" s="54" t="s">
        <v>11</v>
      </c>
      <c r="G23" s="52">
        <f>C23-E23</f>
        <v>2959000</v>
      </c>
      <c r="H23" s="1"/>
    </row>
    <row r="24" spans="1:8" ht="21.75" thickBot="1" x14ac:dyDescent="0.4">
      <c r="A24" s="29" t="s">
        <v>31</v>
      </c>
      <c r="B24" s="30" t="str">
        <f>D3</f>
        <v>leverancier b</v>
      </c>
      <c r="C24" s="65">
        <f>D9</f>
        <v>3699000</v>
      </c>
      <c r="D24" s="53" t="s">
        <v>10</v>
      </c>
      <c r="E24" s="31">
        <f>D20</f>
        <v>740000</v>
      </c>
      <c r="F24" s="54" t="s">
        <v>11</v>
      </c>
      <c r="G24" s="52">
        <f>C24-E24</f>
        <v>2959000</v>
      </c>
      <c r="H24" s="1"/>
    </row>
    <row r="25" spans="1:8" ht="21.75" thickBot="1" x14ac:dyDescent="0.4">
      <c r="A25" s="29" t="s">
        <v>31</v>
      </c>
      <c r="B25" s="30" t="str">
        <f>E3</f>
        <v>leverancier c</v>
      </c>
      <c r="C25" s="65">
        <f>E9</f>
        <v>3699000</v>
      </c>
      <c r="D25" s="53" t="s">
        <v>10</v>
      </c>
      <c r="E25" s="31">
        <f>E20</f>
        <v>740000</v>
      </c>
      <c r="F25" s="54" t="s">
        <v>11</v>
      </c>
      <c r="G25" s="52">
        <f>C25-E25</f>
        <v>2959000</v>
      </c>
      <c r="H25" s="1"/>
    </row>
    <row r="26" spans="1:8" ht="21.75" thickBot="1" x14ac:dyDescent="0.4">
      <c r="A26" s="29" t="s">
        <v>31</v>
      </c>
      <c r="B26" s="30" t="str">
        <f>F3</f>
        <v>leverancier d</v>
      </c>
      <c r="C26" s="65">
        <f>F9</f>
        <v>3699000</v>
      </c>
      <c r="D26" s="53" t="s">
        <v>10</v>
      </c>
      <c r="E26" s="31">
        <f>F20</f>
        <v>740000</v>
      </c>
      <c r="F26" s="54" t="s">
        <v>11</v>
      </c>
      <c r="G26" s="52">
        <f>C26-E26</f>
        <v>2959000</v>
      </c>
      <c r="H26" s="1"/>
    </row>
  </sheetData>
  <mergeCells count="9">
    <mergeCell ref="A4:B4"/>
    <mergeCell ref="A9:B9"/>
    <mergeCell ref="A11:B11"/>
    <mergeCell ref="A14:B14"/>
    <mergeCell ref="A20:B20"/>
    <mergeCell ref="A8:B8"/>
    <mergeCell ref="A7:B7"/>
    <mergeCell ref="A6:B6"/>
    <mergeCell ref="A5:B5"/>
  </mergeCells>
  <conditionalFormatting sqref="G23:G26">
    <cfRule type="top10" dxfId="0" priority="1" bottom="1" rank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106 - Beoordelingsmodel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2016-07-08T16:38:03Z</dcterms:modified>
</cp:coreProperties>
</file>