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104 - Inventarisatie" sheetId="4" r:id="rId1"/>
  </sheets>
  <calcPr calcId="145621"/>
</workbook>
</file>

<file path=xl/calcChain.xml><?xml version="1.0" encoding="utf-8"?>
<calcChain xmlns="http://schemas.openxmlformats.org/spreadsheetml/2006/main">
  <c r="P27" i="4" l="1"/>
  <c r="P19" i="4"/>
  <c r="P43" i="4"/>
  <c r="P42" i="4"/>
  <c r="P26" i="4"/>
  <c r="P18" i="4"/>
  <c r="P41" i="4"/>
  <c r="P25" i="4"/>
  <c r="P17" i="4"/>
  <c r="P40" i="4"/>
  <c r="P24" i="4"/>
  <c r="P16" i="4"/>
  <c r="P39" i="4"/>
  <c r="P15" i="4"/>
  <c r="P38" i="4"/>
  <c r="P54" i="4"/>
  <c r="P23" i="4"/>
  <c r="P14" i="4"/>
  <c r="P37" i="4"/>
  <c r="P53" i="4"/>
  <c r="P13" i="4"/>
  <c r="P52" i="4"/>
  <c r="P12" i="4"/>
  <c r="P36" i="4"/>
  <c r="P51" i="4"/>
  <c r="P4" i="4"/>
  <c r="P3" i="4"/>
  <c r="P28" i="4"/>
  <c r="P5" i="4"/>
  <c r="P29" i="4"/>
  <c r="P11" i="4"/>
  <c r="P50" i="4"/>
  <c r="P2" i="4"/>
  <c r="P35" i="4"/>
  <c r="P49" i="4"/>
  <c r="P22" i="4"/>
  <c r="P10" i="4"/>
  <c r="P34" i="4"/>
  <c r="P9" i="4"/>
  <c r="P33" i="4"/>
  <c r="P48" i="4"/>
  <c r="P8" i="4"/>
  <c r="P32" i="4"/>
  <c r="P47" i="4"/>
  <c r="P21" i="4"/>
  <c r="P7" i="4"/>
  <c r="P31" i="4"/>
  <c r="P46" i="4"/>
  <c r="P45" i="4"/>
  <c r="P20" i="4"/>
  <c r="P6" i="4"/>
  <c r="P30" i="4"/>
  <c r="P44" i="4"/>
</calcChain>
</file>

<file path=xl/sharedStrings.xml><?xml version="1.0" encoding="utf-8"?>
<sst xmlns="http://schemas.openxmlformats.org/spreadsheetml/2006/main" count="552" uniqueCount="131">
  <si>
    <t>Nummer</t>
  </si>
  <si>
    <t>CON_NUMMER</t>
  </si>
  <si>
    <t>EIND_IJK</t>
  </si>
  <si>
    <t>PRIJS IN EURO incl 19% btw</t>
  </si>
  <si>
    <t>T.O.D.</t>
  </si>
  <si>
    <t>AFSCHR.</t>
  </si>
  <si>
    <t>AL-0047</t>
  </si>
  <si>
    <t>Rembank + ASL</t>
  </si>
  <si>
    <t>Maha</t>
  </si>
  <si>
    <t>IW 7/3 E, SH-8 Modificatie</t>
  </si>
  <si>
    <t>Almelo</t>
  </si>
  <si>
    <t>6 maanden</t>
  </si>
  <si>
    <t>10 jaar</t>
  </si>
  <si>
    <t>AL-0048</t>
  </si>
  <si>
    <t>AL-0049</t>
  </si>
  <si>
    <t>Rembank Combi</t>
  </si>
  <si>
    <t>AL-0050</t>
  </si>
  <si>
    <t>Rembank Licht</t>
  </si>
  <si>
    <t>IW 2 PROFI</t>
  </si>
  <si>
    <t>AM-0073</t>
  </si>
  <si>
    <t>Amsterdam</t>
  </si>
  <si>
    <t>AM-0074</t>
  </si>
  <si>
    <t>AM-0075</t>
  </si>
  <si>
    <t>AM-0076</t>
  </si>
  <si>
    <t>AM-0077</t>
  </si>
  <si>
    <t>AR-0048</t>
  </si>
  <si>
    <t>Arnhem</t>
  </si>
  <si>
    <t>AR-0049</t>
  </si>
  <si>
    <t>AR-0050</t>
  </si>
  <si>
    <t>DB-0040</t>
  </si>
  <si>
    <t>Den Bosch</t>
  </si>
  <si>
    <t>DB-0041</t>
  </si>
  <si>
    <t>DB-0042</t>
  </si>
  <si>
    <t>EL-0044</t>
  </si>
  <si>
    <t>Elsloo</t>
  </si>
  <si>
    <t>EL-0045</t>
  </si>
  <si>
    <t>EL-0046</t>
  </si>
  <si>
    <t>GR-0046</t>
  </si>
  <si>
    <t>VLT</t>
  </si>
  <si>
    <t>VLT12033</t>
  </si>
  <si>
    <t>Groningen</t>
  </si>
  <si>
    <t>GR-0047</t>
  </si>
  <si>
    <t>GR-0048</t>
  </si>
  <si>
    <t>HV-0039</t>
  </si>
  <si>
    <t>Heerenveen</t>
  </si>
  <si>
    <t>HV-0040</t>
  </si>
  <si>
    <t>NI-0043</t>
  </si>
  <si>
    <t>VLT12033/M</t>
  </si>
  <si>
    <t>Nieuwegein</t>
  </si>
  <si>
    <t>NI-0044</t>
  </si>
  <si>
    <t>NI-0045</t>
  </si>
  <si>
    <t>VLT2422/EURO</t>
  </si>
  <si>
    <t>RI-0044</t>
  </si>
  <si>
    <t>Rijen</t>
  </si>
  <si>
    <t>RI-0045</t>
  </si>
  <si>
    <t>RI-0046</t>
  </si>
  <si>
    <t>RO-0042</t>
  </si>
  <si>
    <t>Roosendaal</t>
  </si>
  <si>
    <t>RO-0043</t>
  </si>
  <si>
    <t>SC-0064</t>
  </si>
  <si>
    <t>Schiedam</t>
  </si>
  <si>
    <t>SC-0065</t>
  </si>
  <si>
    <t>IW7 LON EURO</t>
  </si>
  <si>
    <t>SC-0066</t>
  </si>
  <si>
    <t>SC-0067</t>
  </si>
  <si>
    <t>VE-0046</t>
  </si>
  <si>
    <t>Veldhoven</t>
  </si>
  <si>
    <t>VE-0047</t>
  </si>
  <si>
    <t>VE-0048</t>
  </si>
  <si>
    <t>VL-0038</t>
  </si>
  <si>
    <t>8817</t>
  </si>
  <si>
    <t>Venlo</t>
  </si>
  <si>
    <t>VL-0039</t>
  </si>
  <si>
    <t>8816</t>
  </si>
  <si>
    <t>VL-0040</t>
  </si>
  <si>
    <t>29941</t>
  </si>
  <si>
    <t>WA-0039</t>
  </si>
  <si>
    <t>Waddinxveen</t>
  </si>
  <si>
    <t>WA-0040</t>
  </si>
  <si>
    <t>WA-0041</t>
  </si>
  <si>
    <t>ZL-0053</t>
  </si>
  <si>
    <t>Zwolle</t>
  </si>
  <si>
    <t>ZL-0054</t>
  </si>
  <si>
    <t>407501</t>
  </si>
  <si>
    <t>ZL-0055</t>
  </si>
  <si>
    <t>MBT 2100</t>
  </si>
  <si>
    <t>420060-009</t>
  </si>
  <si>
    <t>ZL-0056</t>
  </si>
  <si>
    <t>ZW-0046</t>
  </si>
  <si>
    <t>Zwijndrecht</t>
  </si>
  <si>
    <t>ZW-0047</t>
  </si>
  <si>
    <t>Rembank + hefsysteem</t>
  </si>
  <si>
    <t>LON Eurosystem</t>
  </si>
  <si>
    <t>ZW-0048</t>
  </si>
  <si>
    <t xml:space="preserve">Rembank Licht </t>
  </si>
  <si>
    <t>Ingebruikname</t>
  </si>
  <si>
    <t>Combi</t>
  </si>
  <si>
    <t>blijft liggen, als optie meenemen in het contract</t>
  </si>
  <si>
    <t>eruit wordt Hefsysteem + vastzetinrichting in 2016</t>
  </si>
  <si>
    <t>licht</t>
  </si>
  <si>
    <t>Schenk</t>
  </si>
  <si>
    <t>Lelystad</t>
  </si>
  <si>
    <t>Rembank zwaar</t>
  </si>
  <si>
    <t>R16</t>
  </si>
  <si>
    <t>R3.5</t>
  </si>
  <si>
    <t>niet meer te calibreren door nmi</t>
  </si>
  <si>
    <t>niet meer te calibreren door nmi defecte lager</t>
  </si>
  <si>
    <t>zwaar + hef + vastzet</t>
  </si>
  <si>
    <t>Toekomst direct na de aanbesteding</t>
  </si>
  <si>
    <t>N.B.</t>
  </si>
  <si>
    <t>Vervanging</t>
  </si>
  <si>
    <t>leeftijd</t>
  </si>
  <si>
    <t>Optie</t>
  </si>
  <si>
    <t>korte termijn</t>
  </si>
  <si>
    <t>Leverancier</t>
  </si>
  <si>
    <t>Type bank</t>
  </si>
  <si>
    <t>Serie nummer</t>
  </si>
  <si>
    <t>soort nu</t>
  </si>
  <si>
    <t>Huidig (ssort)</t>
  </si>
  <si>
    <t>x</t>
  </si>
  <si>
    <t>type</t>
  </si>
  <si>
    <t>status</t>
  </si>
  <si>
    <t>locatie</t>
  </si>
  <si>
    <t>vervanging</t>
  </si>
  <si>
    <t>baan</t>
  </si>
  <si>
    <t>1 of 2</t>
  </si>
  <si>
    <t>Baan nummer KS</t>
  </si>
  <si>
    <t>leverancier</t>
  </si>
  <si>
    <t>in gebruikname</t>
  </si>
  <si>
    <t>Verwachte status Over 10 jaar</t>
  </si>
  <si>
    <t>Let op: hier kunnen geen rechten aan worden ontleend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</si>
</sst>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"/>
    <numFmt numFmtId="165" formatCode="_-&quot;€&quot;\ * #,##0_-;_-&quot;€&quot;\ * #,##0\-;_-&quot;€&quot;\ * &quot;-&quot;_-;_-@_-"/>
    <numFmt numFmtId="166" formatCode="m/d/yy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1" fontId="0" fillId="0" borderId="0" xfId="0" applyNumberFormat="1"/>
    <xf numFmtId="49" fontId="0" fillId="0" borderId="0" xfId="0" applyNumberFormat="1" applyAlignment="1">
      <alignment horizontal="left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4" fontId="0" fillId="0" borderId="0" xfId="0" applyNumberFormat="1" applyAlignment="1">
      <alignment horizontal="left"/>
    </xf>
    <xf numFmtId="165" fontId="0" fillId="0" borderId="0" xfId="0" applyNumberFormat="1"/>
    <xf numFmtId="1" fontId="0" fillId="0" borderId="0" xfId="0" applyNumberFormat="1" applyAlignment="1">
      <alignment horizontal="left"/>
    </xf>
    <xf numFmtId="1" fontId="0" fillId="0" borderId="0" xfId="0" applyNumberFormat="1" applyAlignment="1">
      <alignment horizontal="right"/>
    </xf>
    <xf numFmtId="1" fontId="0" fillId="0" borderId="0" xfId="0" quotePrefix="1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quotePrefix="1" applyNumberFormat="1" applyAlignment="1">
      <alignment horizontal="right"/>
    </xf>
    <xf numFmtId="164" fontId="0" fillId="0" borderId="0" xfId="0" quotePrefix="1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49" fontId="0" fillId="0" borderId="0" xfId="0" applyNumberFormat="1" applyAlignment="1">
      <alignment horizontal="right"/>
    </xf>
    <xf numFmtId="0" fontId="0" fillId="2" borderId="0" xfId="0" applyFill="1"/>
    <xf numFmtId="0" fontId="0" fillId="0" borderId="0" xfId="0" applyFill="1"/>
    <xf numFmtId="0" fontId="0" fillId="3" borderId="0" xfId="0" applyFill="1"/>
    <xf numFmtId="1" fontId="0" fillId="2" borderId="0" xfId="0" applyNumberFormat="1" applyFill="1"/>
    <xf numFmtId="1" fontId="0" fillId="2" borderId="0" xfId="0" applyNumberFormat="1" applyFill="1" applyAlignment="1">
      <alignment horizontal="left"/>
    </xf>
    <xf numFmtId="1" fontId="0" fillId="2" borderId="0" xfId="0" applyNumberFormat="1" applyFill="1" applyAlignment="1">
      <alignment horizontal="right"/>
    </xf>
    <xf numFmtId="1" fontId="0" fillId="2" borderId="0" xfId="0" quotePrefix="1" applyNumberFormat="1" applyFill="1" applyAlignment="1">
      <alignment horizontal="center"/>
    </xf>
    <xf numFmtId="164" fontId="0" fillId="2" borderId="0" xfId="0" applyNumberFormat="1" applyFill="1" applyAlignment="1">
      <alignment horizontal="center"/>
    </xf>
    <xf numFmtId="165" fontId="0" fillId="2" borderId="0" xfId="0" applyNumberFormat="1" applyFill="1"/>
    <xf numFmtId="0" fontId="0" fillId="2" borderId="0" xfId="0" applyFill="1" applyAlignment="1">
      <alignment horizontal="center"/>
    </xf>
    <xf numFmtId="164" fontId="0" fillId="2" borderId="0" xfId="0" quotePrefix="1" applyNumberFormat="1" applyFill="1" applyAlignment="1">
      <alignment horizontal="center"/>
    </xf>
    <xf numFmtId="0" fontId="0" fillId="2" borderId="0" xfId="0" applyFill="1" applyAlignment="1">
      <alignment horizontal="right"/>
    </xf>
    <xf numFmtId="49" fontId="0" fillId="2" borderId="0" xfId="0" applyNumberFormat="1" applyFill="1" applyAlignment="1">
      <alignment horizontal="right"/>
    </xf>
    <xf numFmtId="1" fontId="0" fillId="2" borderId="0" xfId="0" quotePrefix="1" applyNumberFormat="1" applyFill="1" applyAlignment="1">
      <alignment horizontal="right"/>
    </xf>
    <xf numFmtId="1" fontId="0" fillId="2" borderId="0" xfId="0" applyNumberFormat="1" applyFill="1" applyAlignment="1">
      <alignment horizontal="center"/>
    </xf>
    <xf numFmtId="0" fontId="0" fillId="2" borderId="0" xfId="0" applyFill="1" applyAlignment="1">
      <alignment horizontal="left"/>
    </xf>
    <xf numFmtId="166" fontId="0" fillId="0" borderId="0" xfId="0" applyNumberFormat="1" applyAlignment="1">
      <alignment horizontal="center"/>
    </xf>
    <xf numFmtId="166" fontId="0" fillId="0" borderId="0" xfId="0" applyNumberFormat="1" applyFill="1" applyAlignment="1">
      <alignment horizontal="center"/>
    </xf>
    <xf numFmtId="166" fontId="0" fillId="2" borderId="0" xfId="0" applyNumberFormat="1" applyFill="1" applyAlignment="1">
      <alignment horizontal="center"/>
    </xf>
    <xf numFmtId="166" fontId="0" fillId="0" borderId="0" xfId="0" applyNumberFormat="1" applyBorder="1" applyAlignment="1">
      <alignment horizontal="center" vertical="center"/>
    </xf>
    <xf numFmtId="166" fontId="0" fillId="0" borderId="0" xfId="0" applyNumberFormat="1" applyFill="1" applyBorder="1" applyAlignment="1">
      <alignment horizontal="center" vertical="center"/>
    </xf>
    <xf numFmtId="0" fontId="0" fillId="4" borderId="0" xfId="0" applyFill="1"/>
    <xf numFmtId="0" fontId="0" fillId="3" borderId="0" xfId="0" applyFill="1" applyAlignment="1">
      <alignment horizontal="center"/>
    </xf>
    <xf numFmtId="0" fontId="1" fillId="0" borderId="0" xfId="0" applyFont="1"/>
  </cellXfs>
  <cellStyles count="1">
    <cellStyle name="Standaard" xfId="0" builtinId="0"/>
  </cellStyles>
  <dxfs count="13">
    <dxf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  <alignment horizontal="right" vertical="bottom" textRotation="0" wrapText="0" indent="0" justifyLastLine="0" shrinkToFit="0" readingOrder="0"/>
    </dxf>
    <dxf>
      <numFmt numFmtId="165" formatCode="_-&quot;€&quot;\ * #,##0_-;_-&quot;€&quot;\ * #,##0\-;_-&quot;€&quot;\ * &quot;-&quot;_-;_-@_-"/>
    </dxf>
    <dxf>
      <numFmt numFmtId="164" formatCode="dd/mm/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</dxf>
    <dxf>
      <numFmt numFmtId="166" formatCode="m/d/yyyy;@"/>
    </dxf>
    <dxf>
      <numFmt numFmtId="19" formatCode="d/m/yyyy"/>
      <alignment horizontal="center" vertical="bottom" textRotation="0" wrapText="0" indent="0" justifyLastLine="0" shrinkToFit="0" readingOrder="0"/>
    </dxf>
    <dxf>
      <numFmt numFmtId="1" formatCode="0"/>
      <alignment horizontal="right" vertical="bottom" textRotation="0" wrapText="0" indent="0" justifyLastLine="0" shrinkToFit="0" readingOrder="0"/>
    </dxf>
    <dxf>
      <numFmt numFmtId="1" formatCode="0"/>
      <alignment horizontal="left" vertical="bottom" textRotation="0" wrapText="0" indent="0" justifyLastLine="0" shrinkToFit="0" readingOrder="0"/>
    </dxf>
    <dxf>
      <numFmt numFmtId="1" formatCode="0"/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22" displayName="Tabel22" ref="A1:P54" totalsRowShown="0">
  <autoFilter ref="A1:P54"/>
  <sortState ref="A2:P54">
    <sortCondition descending="1" ref="D1:D54"/>
  </sortState>
  <tableColumns count="16">
    <tableColumn id="1" name="Nummer"/>
    <tableColumn id="2" name="Huidig (ssort)"/>
    <tableColumn id="14" name="Toekomst direct na de aanbesteding"/>
    <tableColumn id="16" name="Verwachte status Over 10 jaar" dataDxfId="12"/>
    <tableColumn id="3" name="Leverancier" dataDxfId="11"/>
    <tableColumn id="4" name="Type bank" dataDxfId="10"/>
    <tableColumn id="5" name="Serie nummer" dataDxfId="9"/>
    <tableColumn id="6" name="Ingebruikname" dataDxfId="8"/>
    <tableColumn id="17" name="Vervanging" dataDxfId="7"/>
    <tableColumn id="7" name="CON_NUMMER" dataDxfId="6"/>
    <tableColumn id="8" name="Baan nummer KS" dataDxfId="5"/>
    <tableColumn id="9" name="EIND_IJK" dataDxfId="4"/>
    <tableColumn id="10" name="PRIJS IN EURO incl 19% btw" dataDxfId="3"/>
    <tableColumn id="12" name="T.O.D." dataDxfId="2"/>
    <tableColumn id="13" name="AFSCHR." dataDxfId="1"/>
    <tableColumn id="15" name="leeftijd" dataDxfId="0">
      <calculatedColumnFormula>(TODAY()-Tabel22[[#This Row],[Ingebruikname]])/ 365.25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P60"/>
  <sheetViews>
    <sheetView tabSelected="1" topLeftCell="B1" zoomScale="55" zoomScaleNormal="55" workbookViewId="0">
      <selection activeCell="F67" sqref="F67"/>
    </sheetView>
  </sheetViews>
  <sheetFormatPr defaultRowHeight="15" x14ac:dyDescent="0.25"/>
  <cols>
    <col min="1" max="1" width="15.42578125" hidden="1" customWidth="1"/>
    <col min="2" max="2" width="19.5703125" customWidth="1"/>
    <col min="3" max="3" width="50.5703125" customWidth="1"/>
    <col min="4" max="4" width="29.28515625" bestFit="1" customWidth="1"/>
    <col min="5" max="5" width="14.7109375" customWidth="1"/>
    <col min="6" max="6" width="27.42578125" bestFit="1" customWidth="1"/>
    <col min="7" max="7" width="45.140625" hidden="1" customWidth="1"/>
    <col min="8" max="8" width="19.42578125" customWidth="1"/>
    <col min="9" max="9" width="23.7109375" bestFit="1" customWidth="1"/>
    <col min="10" max="10" width="25.28515625" bestFit="1" customWidth="1"/>
    <col min="11" max="11" width="14.85546875" customWidth="1"/>
    <col min="12" max="12" width="17.5703125" hidden="1" customWidth="1"/>
    <col min="13" max="13" width="42.7109375" hidden="1" customWidth="1"/>
    <col min="14" max="14" width="18" hidden="1" customWidth="1"/>
    <col min="15" max="15" width="21.42578125" hidden="1" customWidth="1"/>
    <col min="16" max="16" width="19.140625" style="10" hidden="1" customWidth="1"/>
  </cols>
  <sheetData>
    <row r="1" spans="1:16" x14ac:dyDescent="0.25">
      <c r="A1" t="s">
        <v>0</v>
      </c>
      <c r="B1" t="s">
        <v>118</v>
      </c>
      <c r="C1" s="18" t="s">
        <v>108</v>
      </c>
      <c r="D1" s="18" t="s">
        <v>129</v>
      </c>
      <c r="E1" s="1" t="s">
        <v>114</v>
      </c>
      <c r="F1" s="1" t="s">
        <v>115</v>
      </c>
      <c r="G1" s="2" t="s">
        <v>116</v>
      </c>
      <c r="H1" s="3" t="s">
        <v>95</v>
      </c>
      <c r="I1" s="3" t="s">
        <v>110</v>
      </c>
      <c r="J1" s="1" t="s">
        <v>1</v>
      </c>
      <c r="K1" s="4" t="s">
        <v>126</v>
      </c>
      <c r="L1" s="5" t="s">
        <v>2</v>
      </c>
      <c r="M1" s="6" t="s">
        <v>3</v>
      </c>
      <c r="N1" s="4" t="s">
        <v>4</v>
      </c>
      <c r="O1" s="4" t="s">
        <v>5</v>
      </c>
      <c r="P1" s="10" t="s">
        <v>111</v>
      </c>
    </row>
    <row r="2" spans="1:16" x14ac:dyDescent="0.25">
      <c r="A2" t="s">
        <v>37</v>
      </c>
      <c r="B2" s="17" t="s">
        <v>7</v>
      </c>
      <c r="C2" s="16" t="s">
        <v>98</v>
      </c>
      <c r="D2" s="17" t="s">
        <v>107</v>
      </c>
      <c r="E2" s="19" t="s">
        <v>38</v>
      </c>
      <c r="F2" s="20" t="s">
        <v>39</v>
      </c>
      <c r="G2" s="21">
        <v>303037</v>
      </c>
      <c r="H2" s="34">
        <v>34699</v>
      </c>
      <c r="I2" s="34">
        <v>42552</v>
      </c>
      <c r="J2" s="19" t="s">
        <v>40</v>
      </c>
      <c r="K2" s="22">
        <v>3</v>
      </c>
      <c r="L2" s="26">
        <v>42338</v>
      </c>
      <c r="M2" s="24">
        <v>29495.714045859029</v>
      </c>
      <c r="N2" s="21" t="s">
        <v>11</v>
      </c>
      <c r="O2" s="25" t="s">
        <v>12</v>
      </c>
      <c r="P2" s="4">
        <f ca="1">(TODAY()-Tabel22[[#This Row],[Ingebruikname]])/ 365.25</f>
        <v>21.453798767967147</v>
      </c>
    </row>
    <row r="3" spans="1:16" x14ac:dyDescent="0.25">
      <c r="A3" t="s">
        <v>46</v>
      </c>
      <c r="B3" s="17" t="s">
        <v>7</v>
      </c>
      <c r="C3" s="16" t="s">
        <v>98</v>
      </c>
      <c r="D3" s="17" t="s">
        <v>107</v>
      </c>
      <c r="E3" s="19" t="s">
        <v>38</v>
      </c>
      <c r="F3" s="31" t="s">
        <v>47</v>
      </c>
      <c r="G3" s="21">
        <v>303036</v>
      </c>
      <c r="H3" s="34">
        <v>34669</v>
      </c>
      <c r="I3" s="34">
        <v>42552</v>
      </c>
      <c r="J3" s="16" t="s">
        <v>48</v>
      </c>
      <c r="K3" s="22">
        <v>3</v>
      </c>
      <c r="L3" s="23">
        <v>42338</v>
      </c>
      <c r="M3" s="24">
        <v>29495.714045859029</v>
      </c>
      <c r="N3" s="21" t="s">
        <v>11</v>
      </c>
      <c r="O3" s="25" t="s">
        <v>12</v>
      </c>
      <c r="P3" s="4">
        <f ca="1">(TODAY()-Tabel22[[#This Row],[Ingebruikname]])/ 365.25</f>
        <v>21.535934291581111</v>
      </c>
    </row>
    <row r="4" spans="1:16" x14ac:dyDescent="0.25">
      <c r="A4" t="s">
        <v>49</v>
      </c>
      <c r="B4" s="17" t="s">
        <v>7</v>
      </c>
      <c r="C4" s="17" t="s">
        <v>97</v>
      </c>
      <c r="D4" s="17" t="s">
        <v>107</v>
      </c>
      <c r="E4" s="1" t="s">
        <v>38</v>
      </c>
      <c r="F4" s="13" t="s">
        <v>47</v>
      </c>
      <c r="G4" s="14">
        <v>303035</v>
      </c>
      <c r="H4" s="35">
        <v>34669</v>
      </c>
      <c r="I4" s="32" t="s">
        <v>112</v>
      </c>
      <c r="J4" t="s">
        <v>48</v>
      </c>
      <c r="K4" s="9">
        <v>2</v>
      </c>
      <c r="L4" s="3">
        <v>42338</v>
      </c>
      <c r="M4" s="6">
        <v>29495.714045859029</v>
      </c>
      <c r="N4" s="8" t="s">
        <v>11</v>
      </c>
      <c r="O4" s="10" t="s">
        <v>12</v>
      </c>
      <c r="P4" s="4">
        <f ca="1">(TODAY()-Tabel22[[#This Row],[Ingebruikname]])/ 365.25</f>
        <v>21.535934291581111</v>
      </c>
    </row>
    <row r="5" spans="1:16" x14ac:dyDescent="0.25">
      <c r="A5" t="s">
        <v>109</v>
      </c>
      <c r="B5" t="s">
        <v>102</v>
      </c>
      <c r="C5" s="17" t="s">
        <v>97</v>
      </c>
      <c r="D5" s="17" t="s">
        <v>107</v>
      </c>
      <c r="E5" s="1" t="s">
        <v>100</v>
      </c>
      <c r="F5" s="7" t="s">
        <v>103</v>
      </c>
      <c r="G5" s="8" t="s">
        <v>106</v>
      </c>
      <c r="H5" s="32">
        <v>31048</v>
      </c>
      <c r="I5" s="32" t="s">
        <v>112</v>
      </c>
      <c r="J5" s="1" t="s">
        <v>101</v>
      </c>
      <c r="K5" s="4" t="s">
        <v>125</v>
      </c>
      <c r="L5" s="3"/>
      <c r="M5" s="6"/>
      <c r="N5" s="8"/>
      <c r="O5" s="10"/>
      <c r="P5" s="4">
        <f ca="1">(TODAY()-Tabel22[[#This Row],[Ingebruikname]])/ 365.25</f>
        <v>31.449691991786448</v>
      </c>
    </row>
    <row r="6" spans="1:16" x14ac:dyDescent="0.25">
      <c r="A6" t="s">
        <v>6</v>
      </c>
      <c r="B6" s="17" t="s">
        <v>7</v>
      </c>
      <c r="C6" s="16" t="s">
        <v>98</v>
      </c>
      <c r="D6" s="17" t="s">
        <v>107</v>
      </c>
      <c r="E6" s="19" t="s">
        <v>8</v>
      </c>
      <c r="F6" s="20" t="s">
        <v>9</v>
      </c>
      <c r="G6" s="21">
        <v>4664</v>
      </c>
      <c r="H6" s="34">
        <v>34881</v>
      </c>
      <c r="I6" s="34">
        <v>42552</v>
      </c>
      <c r="J6" s="19" t="s">
        <v>10</v>
      </c>
      <c r="K6" s="22">
        <v>4</v>
      </c>
      <c r="L6" s="23">
        <v>42551</v>
      </c>
      <c r="M6" s="24">
        <v>46947.533931415659</v>
      </c>
      <c r="N6" s="21" t="s">
        <v>11</v>
      </c>
      <c r="O6" s="25" t="s">
        <v>12</v>
      </c>
      <c r="P6" s="4">
        <f ca="1">(TODAY()-Tabel22[[#This Row],[Ingebruikname]])/ 365.25</f>
        <v>20.955509924709105</v>
      </c>
    </row>
    <row r="7" spans="1:16" x14ac:dyDescent="0.25">
      <c r="A7" t="s">
        <v>21</v>
      </c>
      <c r="B7" s="17" t="s">
        <v>7</v>
      </c>
      <c r="C7" s="16" t="s">
        <v>98</v>
      </c>
      <c r="D7" s="17" t="s">
        <v>107</v>
      </c>
      <c r="E7" s="19" t="s">
        <v>8</v>
      </c>
      <c r="F7" s="20" t="s">
        <v>9</v>
      </c>
      <c r="G7" s="21">
        <v>4666</v>
      </c>
      <c r="H7" s="34">
        <v>34881</v>
      </c>
      <c r="I7" s="34">
        <v>42552</v>
      </c>
      <c r="J7" s="19" t="s">
        <v>20</v>
      </c>
      <c r="K7" s="22">
        <v>5</v>
      </c>
      <c r="L7" s="23">
        <v>42429</v>
      </c>
      <c r="M7" s="24">
        <v>46947.533931415659</v>
      </c>
      <c r="N7" s="21" t="s">
        <v>11</v>
      </c>
      <c r="O7" s="25" t="s">
        <v>12</v>
      </c>
      <c r="P7" s="4">
        <f ca="1">(TODAY()-Tabel22[[#This Row],[Ingebruikname]])/ 365.25</f>
        <v>20.955509924709105</v>
      </c>
    </row>
    <row r="8" spans="1:16" x14ac:dyDescent="0.25">
      <c r="A8" t="s">
        <v>25</v>
      </c>
      <c r="B8" s="17" t="s">
        <v>7</v>
      </c>
      <c r="C8" s="16" t="s">
        <v>98</v>
      </c>
      <c r="D8" s="17" t="s">
        <v>107</v>
      </c>
      <c r="E8" s="19" t="s">
        <v>8</v>
      </c>
      <c r="F8" s="20" t="s">
        <v>9</v>
      </c>
      <c r="G8" s="21">
        <v>4661</v>
      </c>
      <c r="H8" s="34">
        <v>34881</v>
      </c>
      <c r="I8" s="34">
        <v>42552</v>
      </c>
      <c r="J8" s="19" t="s">
        <v>26</v>
      </c>
      <c r="K8" s="22">
        <v>3</v>
      </c>
      <c r="L8" s="23">
        <v>42551</v>
      </c>
      <c r="M8" s="24">
        <v>46947.533931415659</v>
      </c>
      <c r="N8" s="21" t="s">
        <v>11</v>
      </c>
      <c r="O8" s="25" t="s">
        <v>12</v>
      </c>
      <c r="P8" s="4">
        <f ca="1">(TODAY()-Tabel22[[#This Row],[Ingebruikname]])/ 365.25</f>
        <v>20.955509924709105</v>
      </c>
    </row>
    <row r="9" spans="1:16" x14ac:dyDescent="0.25">
      <c r="A9" t="s">
        <v>29</v>
      </c>
      <c r="B9" s="17" t="s">
        <v>7</v>
      </c>
      <c r="C9" s="16" t="s">
        <v>98</v>
      </c>
      <c r="D9" s="17" t="s">
        <v>107</v>
      </c>
      <c r="E9" s="19" t="s">
        <v>8</v>
      </c>
      <c r="F9" s="20" t="s">
        <v>9</v>
      </c>
      <c r="G9" s="21">
        <v>4669</v>
      </c>
      <c r="H9" s="34">
        <v>34881</v>
      </c>
      <c r="I9" s="34">
        <v>42552</v>
      </c>
      <c r="J9" s="19" t="s">
        <v>30</v>
      </c>
      <c r="K9" s="22">
        <v>3</v>
      </c>
      <c r="L9" s="23">
        <v>42582</v>
      </c>
      <c r="M9" s="24">
        <v>46947.533931415659</v>
      </c>
      <c r="N9" s="21" t="s">
        <v>11</v>
      </c>
      <c r="O9" s="25" t="s">
        <v>12</v>
      </c>
      <c r="P9" s="4">
        <f ca="1">(TODAY()-Tabel22[[#This Row],[Ingebruikname]])/ 365.25</f>
        <v>20.955509924709105</v>
      </c>
    </row>
    <row r="10" spans="1:16" x14ac:dyDescent="0.25">
      <c r="A10" t="s">
        <v>33</v>
      </c>
      <c r="B10" s="17" t="s">
        <v>7</v>
      </c>
      <c r="C10" s="16" t="s">
        <v>98</v>
      </c>
      <c r="D10" s="17" t="s">
        <v>107</v>
      </c>
      <c r="E10" s="19" t="s">
        <v>8</v>
      </c>
      <c r="F10" s="20" t="s">
        <v>9</v>
      </c>
      <c r="G10" s="21">
        <v>6823</v>
      </c>
      <c r="H10" s="34">
        <v>36708</v>
      </c>
      <c r="I10" s="34">
        <v>42552</v>
      </c>
      <c r="J10" s="16" t="s">
        <v>34</v>
      </c>
      <c r="K10" s="22">
        <v>3</v>
      </c>
      <c r="L10" s="23">
        <v>42429</v>
      </c>
      <c r="M10" s="24">
        <v>46947.533931415659</v>
      </c>
      <c r="N10" s="21" t="s">
        <v>11</v>
      </c>
      <c r="O10" s="25" t="s">
        <v>12</v>
      </c>
      <c r="P10" s="4">
        <f ca="1">(TODAY()-Tabel22[[#This Row],[Ingebruikname]])/ 365.25</f>
        <v>15.953456536618754</v>
      </c>
    </row>
    <row r="11" spans="1:16" x14ac:dyDescent="0.25">
      <c r="A11" t="s">
        <v>43</v>
      </c>
      <c r="B11" s="17" t="s">
        <v>7</v>
      </c>
      <c r="C11" s="16" t="s">
        <v>98</v>
      </c>
      <c r="D11" s="17" t="s">
        <v>107</v>
      </c>
      <c r="E11" s="19" t="s">
        <v>8</v>
      </c>
      <c r="F11" s="20" t="s">
        <v>9</v>
      </c>
      <c r="G11" s="21">
        <v>7227</v>
      </c>
      <c r="H11" s="34">
        <v>36892</v>
      </c>
      <c r="I11" s="34">
        <v>42552</v>
      </c>
      <c r="J11" s="19" t="s">
        <v>44</v>
      </c>
      <c r="K11" s="22">
        <v>2</v>
      </c>
      <c r="L11" s="23">
        <v>42551</v>
      </c>
      <c r="M11" s="24">
        <v>46947.533931415659</v>
      </c>
      <c r="N11" s="21" t="s">
        <v>11</v>
      </c>
      <c r="O11" s="25" t="s">
        <v>12</v>
      </c>
      <c r="P11" s="4">
        <f ca="1">(TODAY()-Tabel22[[#This Row],[Ingebruikname]])/ 365.25</f>
        <v>15.449691991786448</v>
      </c>
    </row>
    <row r="12" spans="1:16" x14ac:dyDescent="0.25">
      <c r="A12" t="s">
        <v>52</v>
      </c>
      <c r="B12" s="17" t="s">
        <v>7</v>
      </c>
      <c r="C12" s="16" t="s">
        <v>98</v>
      </c>
      <c r="D12" s="17" t="s">
        <v>107</v>
      </c>
      <c r="E12" s="19" t="s">
        <v>8</v>
      </c>
      <c r="F12" s="20" t="s">
        <v>9</v>
      </c>
      <c r="G12" s="21">
        <v>3624</v>
      </c>
      <c r="H12" s="34">
        <v>34151</v>
      </c>
      <c r="I12" s="34">
        <v>42552</v>
      </c>
      <c r="J12" s="19" t="s">
        <v>53</v>
      </c>
      <c r="K12" s="22">
        <v>3</v>
      </c>
      <c r="L12" s="23">
        <v>42490</v>
      </c>
      <c r="M12" s="24">
        <v>46947.533931415659</v>
      </c>
      <c r="N12" s="21" t="s">
        <v>11</v>
      </c>
      <c r="O12" s="25" t="s">
        <v>12</v>
      </c>
      <c r="P12" s="4">
        <f ca="1">(TODAY()-Tabel22[[#This Row],[Ingebruikname]])/ 365.25</f>
        <v>22.954140999315538</v>
      </c>
    </row>
    <row r="13" spans="1:16" x14ac:dyDescent="0.25">
      <c r="A13" t="s">
        <v>56</v>
      </c>
      <c r="B13" s="17" t="s">
        <v>7</v>
      </c>
      <c r="C13" s="16" t="s">
        <v>98</v>
      </c>
      <c r="D13" s="17" t="s">
        <v>107</v>
      </c>
      <c r="E13" s="19" t="s">
        <v>8</v>
      </c>
      <c r="F13" s="20" t="s">
        <v>9</v>
      </c>
      <c r="G13" s="27">
        <v>4659</v>
      </c>
      <c r="H13" s="34">
        <v>34881</v>
      </c>
      <c r="I13" s="34">
        <v>42552</v>
      </c>
      <c r="J13" s="19" t="s">
        <v>57</v>
      </c>
      <c r="K13" s="22">
        <v>2</v>
      </c>
      <c r="L13" s="23">
        <v>42643</v>
      </c>
      <c r="M13" s="24">
        <v>46947.533931415659</v>
      </c>
      <c r="N13" s="21" t="s">
        <v>11</v>
      </c>
      <c r="O13" s="25" t="s">
        <v>12</v>
      </c>
      <c r="P13" s="4">
        <f ca="1">(TODAY()-Tabel22[[#This Row],[Ingebruikname]])/ 365.25</f>
        <v>20.955509924709105</v>
      </c>
    </row>
    <row r="14" spans="1:16" x14ac:dyDescent="0.25">
      <c r="A14" t="s">
        <v>59</v>
      </c>
      <c r="B14" s="17" t="s">
        <v>7</v>
      </c>
      <c r="C14" s="16" t="s">
        <v>98</v>
      </c>
      <c r="D14" s="17" t="s">
        <v>107</v>
      </c>
      <c r="E14" s="19" t="s">
        <v>8</v>
      </c>
      <c r="F14" s="20" t="s">
        <v>9</v>
      </c>
      <c r="G14" s="21">
        <v>4665</v>
      </c>
      <c r="H14" s="34">
        <v>34881</v>
      </c>
      <c r="I14" s="34">
        <v>42552</v>
      </c>
      <c r="J14" s="16" t="s">
        <v>60</v>
      </c>
      <c r="K14" s="22">
        <v>4</v>
      </c>
      <c r="L14" s="23">
        <v>42613</v>
      </c>
      <c r="M14" s="24">
        <v>46947.533931415659</v>
      </c>
      <c r="N14" s="21" t="s">
        <v>11</v>
      </c>
      <c r="O14" s="25" t="s">
        <v>12</v>
      </c>
      <c r="P14" s="4">
        <f ca="1">(TODAY()-Tabel22[[#This Row],[Ingebruikname]])/ 365.25</f>
        <v>20.955509924709105</v>
      </c>
    </row>
    <row r="15" spans="1:16" x14ac:dyDescent="0.25">
      <c r="A15" t="s">
        <v>65</v>
      </c>
      <c r="B15" s="17" t="s">
        <v>7</v>
      </c>
      <c r="C15" s="16" t="s">
        <v>98</v>
      </c>
      <c r="D15" s="17" t="s">
        <v>107</v>
      </c>
      <c r="E15" s="19" t="s">
        <v>8</v>
      </c>
      <c r="F15" s="20" t="s">
        <v>9</v>
      </c>
      <c r="G15" s="21">
        <v>4660</v>
      </c>
      <c r="H15" s="34">
        <v>34881</v>
      </c>
      <c r="I15" s="34">
        <v>42552</v>
      </c>
      <c r="J15" s="19" t="s">
        <v>66</v>
      </c>
      <c r="K15" s="22">
        <v>3</v>
      </c>
      <c r="L15" s="23">
        <v>42613</v>
      </c>
      <c r="M15" s="24">
        <v>46947.533931415659</v>
      </c>
      <c r="N15" s="21" t="s">
        <v>11</v>
      </c>
      <c r="O15" s="25" t="s">
        <v>12</v>
      </c>
      <c r="P15" s="4">
        <f ca="1">(TODAY()-Tabel22[[#This Row],[Ingebruikname]])/ 365.25</f>
        <v>20.955509924709105</v>
      </c>
    </row>
    <row r="16" spans="1:16" x14ac:dyDescent="0.25">
      <c r="A16" t="s">
        <v>72</v>
      </c>
      <c r="B16" s="17" t="s">
        <v>7</v>
      </c>
      <c r="C16" s="16" t="s">
        <v>98</v>
      </c>
      <c r="D16" s="17" t="s">
        <v>107</v>
      </c>
      <c r="E16" s="19" t="s">
        <v>8</v>
      </c>
      <c r="F16" s="20" t="s">
        <v>9</v>
      </c>
      <c r="G16" s="28" t="s">
        <v>73</v>
      </c>
      <c r="H16" s="34">
        <v>37993</v>
      </c>
      <c r="I16" s="34">
        <v>42552</v>
      </c>
      <c r="J16" s="16" t="s">
        <v>71</v>
      </c>
      <c r="K16" s="30">
        <v>3</v>
      </c>
      <c r="L16" s="23">
        <v>42551</v>
      </c>
      <c r="M16" s="24">
        <v>46947.533931415659</v>
      </c>
      <c r="N16" s="21" t="s">
        <v>11</v>
      </c>
      <c r="O16" s="25" t="s">
        <v>12</v>
      </c>
      <c r="P16" s="4">
        <f ca="1">(TODAY()-Tabel22[[#This Row],[Ingebruikname]])/ 365.25</f>
        <v>12.435318275154003</v>
      </c>
    </row>
    <row r="17" spans="1:16" x14ac:dyDescent="0.25">
      <c r="A17" t="s">
        <v>78</v>
      </c>
      <c r="B17" s="17" t="s">
        <v>7</v>
      </c>
      <c r="C17" s="16" t="s">
        <v>98</v>
      </c>
      <c r="D17" s="17" t="s">
        <v>107</v>
      </c>
      <c r="E17" s="19" t="s">
        <v>8</v>
      </c>
      <c r="F17" s="20" t="s">
        <v>9</v>
      </c>
      <c r="G17" s="29">
        <v>6822</v>
      </c>
      <c r="H17" s="34">
        <v>36708</v>
      </c>
      <c r="I17" s="34">
        <v>42552</v>
      </c>
      <c r="J17" s="19" t="s">
        <v>77</v>
      </c>
      <c r="K17" s="22">
        <v>3</v>
      </c>
      <c r="L17" s="23">
        <v>42613</v>
      </c>
      <c r="M17" s="24">
        <v>46947.533931415659</v>
      </c>
      <c r="N17" s="21" t="s">
        <v>11</v>
      </c>
      <c r="O17" s="25" t="s">
        <v>12</v>
      </c>
      <c r="P17" s="4">
        <f ca="1">(TODAY()-Tabel22[[#This Row],[Ingebruikname]])/ 365.25</f>
        <v>15.953456536618754</v>
      </c>
    </row>
    <row r="18" spans="1:16" x14ac:dyDescent="0.25">
      <c r="A18" t="s">
        <v>88</v>
      </c>
      <c r="B18" s="17" t="s">
        <v>7</v>
      </c>
      <c r="C18" s="16" t="s">
        <v>98</v>
      </c>
      <c r="D18" s="17" t="s">
        <v>107</v>
      </c>
      <c r="E18" s="19" t="s">
        <v>8</v>
      </c>
      <c r="F18" s="20" t="s">
        <v>9</v>
      </c>
      <c r="G18" s="21">
        <v>4656</v>
      </c>
      <c r="H18" s="34">
        <v>34881</v>
      </c>
      <c r="I18" s="34">
        <v>42552</v>
      </c>
      <c r="J18" s="19" t="s">
        <v>89</v>
      </c>
      <c r="K18" s="22">
        <v>2</v>
      </c>
      <c r="L18" s="26">
        <v>42521</v>
      </c>
      <c r="M18" s="24">
        <v>46947.533931415659</v>
      </c>
      <c r="N18" s="21" t="s">
        <v>11</v>
      </c>
      <c r="O18" s="25" t="s">
        <v>12</v>
      </c>
      <c r="P18" s="4">
        <f ca="1">(TODAY()-Tabel22[[#This Row],[Ingebruikname]])/ 365.25</f>
        <v>20.955509924709105</v>
      </c>
    </row>
    <row r="19" spans="1:16" x14ac:dyDescent="0.25">
      <c r="A19" t="s">
        <v>82</v>
      </c>
      <c r="B19" s="17" t="s">
        <v>7</v>
      </c>
      <c r="C19" s="16" t="s">
        <v>98</v>
      </c>
      <c r="D19" s="17" t="s">
        <v>107</v>
      </c>
      <c r="E19" s="19" t="s">
        <v>8</v>
      </c>
      <c r="F19" s="20" t="s">
        <v>9</v>
      </c>
      <c r="G19" s="28" t="s">
        <v>83</v>
      </c>
      <c r="H19" s="34">
        <v>34881</v>
      </c>
      <c r="I19" s="34">
        <v>42552</v>
      </c>
      <c r="J19" s="16" t="s">
        <v>81</v>
      </c>
      <c r="K19" s="22">
        <v>1</v>
      </c>
      <c r="L19" s="26">
        <v>42551</v>
      </c>
      <c r="M19" s="24">
        <v>46947.533931415659</v>
      </c>
      <c r="N19" s="21" t="s">
        <v>11</v>
      </c>
      <c r="O19" s="25" t="s">
        <v>12</v>
      </c>
      <c r="P19" s="4">
        <f ca="1">(TODAY()-Tabel22[[#This Row],[Ingebruikname]])/ 365.25</f>
        <v>20.955509924709105</v>
      </c>
    </row>
    <row r="20" spans="1:16" x14ac:dyDescent="0.25">
      <c r="A20" t="s">
        <v>13</v>
      </c>
      <c r="B20" s="17" t="s">
        <v>7</v>
      </c>
      <c r="C20" s="17" t="s">
        <v>97</v>
      </c>
      <c r="D20" s="17" t="s">
        <v>107</v>
      </c>
      <c r="E20" s="1" t="s">
        <v>8</v>
      </c>
      <c r="F20" s="7" t="s">
        <v>9</v>
      </c>
      <c r="G20" s="8">
        <v>4667</v>
      </c>
      <c r="H20" s="32">
        <v>34881</v>
      </c>
      <c r="I20" s="32" t="s">
        <v>112</v>
      </c>
      <c r="J20" s="1" t="s">
        <v>10</v>
      </c>
      <c r="K20" s="9">
        <v>3</v>
      </c>
      <c r="L20" s="3">
        <v>42551</v>
      </c>
      <c r="M20" s="6">
        <v>46947.533931415659</v>
      </c>
      <c r="N20" s="8" t="s">
        <v>11</v>
      </c>
      <c r="O20" s="10" t="s">
        <v>12</v>
      </c>
      <c r="P20" s="4">
        <f ca="1">(TODAY()-Tabel22[[#This Row],[Ingebruikname]])/ 365.25</f>
        <v>20.955509924709105</v>
      </c>
    </row>
    <row r="21" spans="1:16" x14ac:dyDescent="0.25">
      <c r="A21" t="s">
        <v>19</v>
      </c>
      <c r="B21" s="17" t="s">
        <v>7</v>
      </c>
      <c r="C21" s="17" t="s">
        <v>97</v>
      </c>
      <c r="D21" s="17" t="s">
        <v>107</v>
      </c>
      <c r="E21" s="1" t="s">
        <v>8</v>
      </c>
      <c r="F21" s="7" t="s">
        <v>9</v>
      </c>
      <c r="G21" s="8">
        <v>4668</v>
      </c>
      <c r="H21" s="32">
        <v>34881</v>
      </c>
      <c r="I21" s="32" t="s">
        <v>112</v>
      </c>
      <c r="J21" s="1" t="s">
        <v>20</v>
      </c>
      <c r="K21" s="9">
        <v>4</v>
      </c>
      <c r="L21" s="3">
        <v>42429</v>
      </c>
      <c r="M21" s="6">
        <v>46947.533931415659</v>
      </c>
      <c r="N21" s="8" t="s">
        <v>11</v>
      </c>
      <c r="O21" s="10" t="s">
        <v>12</v>
      </c>
      <c r="P21" s="4">
        <f ca="1">(TODAY()-Tabel22[[#This Row],[Ingebruikname]])/ 365.25</f>
        <v>20.955509924709105</v>
      </c>
    </row>
    <row r="22" spans="1:16" x14ac:dyDescent="0.25">
      <c r="A22" t="s">
        <v>35</v>
      </c>
      <c r="B22" s="17" t="s">
        <v>7</v>
      </c>
      <c r="C22" s="17" t="s">
        <v>97</v>
      </c>
      <c r="D22" s="17" t="s">
        <v>107</v>
      </c>
      <c r="E22" s="1" t="s">
        <v>8</v>
      </c>
      <c r="F22" s="7" t="s">
        <v>9</v>
      </c>
      <c r="G22" s="11">
        <v>6824</v>
      </c>
      <c r="H22" s="32">
        <v>36708</v>
      </c>
      <c r="I22" s="32" t="s">
        <v>112</v>
      </c>
      <c r="J22" t="s">
        <v>34</v>
      </c>
      <c r="K22" s="9">
        <v>2</v>
      </c>
      <c r="L22" s="3">
        <v>42429</v>
      </c>
      <c r="M22" s="6">
        <v>46947.533931415659</v>
      </c>
      <c r="N22" s="8" t="s">
        <v>11</v>
      </c>
      <c r="O22" s="10" t="s">
        <v>12</v>
      </c>
      <c r="P22" s="4">
        <f ca="1">(TODAY()-Tabel22[[#This Row],[Ingebruikname]])/ 365.25</f>
        <v>15.953456536618754</v>
      </c>
    </row>
    <row r="23" spans="1:16" x14ac:dyDescent="0.25">
      <c r="A23" t="s">
        <v>61</v>
      </c>
      <c r="B23" s="17" t="s">
        <v>7</v>
      </c>
      <c r="C23" s="17" t="s">
        <v>97</v>
      </c>
      <c r="D23" s="17" t="s">
        <v>107</v>
      </c>
      <c r="E23" s="1" t="s">
        <v>8</v>
      </c>
      <c r="F23" t="s">
        <v>62</v>
      </c>
      <c r="G23" s="8">
        <v>4662</v>
      </c>
      <c r="H23" s="32">
        <v>34881</v>
      </c>
      <c r="I23" s="32" t="s">
        <v>112</v>
      </c>
      <c r="J23" t="s">
        <v>60</v>
      </c>
      <c r="K23" s="9">
        <v>3</v>
      </c>
      <c r="L23" s="3">
        <v>42613</v>
      </c>
      <c r="M23" s="6">
        <v>46947.533931415659</v>
      </c>
      <c r="N23" s="8" t="s">
        <v>11</v>
      </c>
      <c r="O23" s="10" t="s">
        <v>12</v>
      </c>
      <c r="P23" s="4">
        <f ca="1">(TODAY()-Tabel22[[#This Row],[Ingebruikname]])/ 365.25</f>
        <v>20.955509924709105</v>
      </c>
    </row>
    <row r="24" spans="1:16" x14ac:dyDescent="0.25">
      <c r="A24" t="s">
        <v>69</v>
      </c>
      <c r="B24" s="17" t="s">
        <v>7</v>
      </c>
      <c r="C24" s="17" t="s">
        <v>97</v>
      </c>
      <c r="D24" s="17" t="s">
        <v>107</v>
      </c>
      <c r="E24" s="1" t="s">
        <v>8</v>
      </c>
      <c r="F24" s="7" t="s">
        <v>9</v>
      </c>
      <c r="G24" s="15" t="s">
        <v>70</v>
      </c>
      <c r="H24" s="32">
        <v>37993</v>
      </c>
      <c r="I24" s="32" t="s">
        <v>112</v>
      </c>
      <c r="J24" t="s">
        <v>71</v>
      </c>
      <c r="K24" s="4">
        <v>2</v>
      </c>
      <c r="L24" s="3">
        <v>42551</v>
      </c>
      <c r="M24" s="6">
        <v>46947.533931415659</v>
      </c>
      <c r="N24" s="8" t="s">
        <v>11</v>
      </c>
      <c r="O24" s="10" t="s">
        <v>12</v>
      </c>
      <c r="P24" s="4">
        <f ca="1">(TODAY()-Tabel22[[#This Row],[Ingebruikname]])/ 365.25</f>
        <v>12.435318275154003</v>
      </c>
    </row>
    <row r="25" spans="1:16" x14ac:dyDescent="0.25">
      <c r="A25" t="s">
        <v>76</v>
      </c>
      <c r="B25" s="17" t="s">
        <v>7</v>
      </c>
      <c r="C25" s="17" t="s">
        <v>97</v>
      </c>
      <c r="D25" s="17" t="s">
        <v>107</v>
      </c>
      <c r="E25" s="1" t="s">
        <v>8</v>
      </c>
      <c r="F25" s="7" t="s">
        <v>9</v>
      </c>
      <c r="G25" s="8">
        <v>6821</v>
      </c>
      <c r="H25" s="32">
        <v>36708</v>
      </c>
      <c r="I25" s="32" t="s">
        <v>112</v>
      </c>
      <c r="J25" s="1" t="s">
        <v>77</v>
      </c>
      <c r="K25" s="9">
        <v>2</v>
      </c>
      <c r="L25" s="3">
        <v>42613</v>
      </c>
      <c r="M25" s="6">
        <v>46947.533931415659</v>
      </c>
      <c r="N25" s="8" t="s">
        <v>11</v>
      </c>
      <c r="O25" s="10" t="s">
        <v>12</v>
      </c>
      <c r="P25" s="4">
        <f ca="1">(TODAY()-Tabel22[[#This Row],[Ingebruikname]])/ 365.25</f>
        <v>15.953456536618754</v>
      </c>
    </row>
    <row r="26" spans="1:16" x14ac:dyDescent="0.25">
      <c r="A26" t="s">
        <v>90</v>
      </c>
      <c r="B26" t="s">
        <v>91</v>
      </c>
      <c r="C26" s="17" t="s">
        <v>97</v>
      </c>
      <c r="D26" s="17" t="s">
        <v>107</v>
      </c>
      <c r="E26" s="1" t="s">
        <v>8</v>
      </c>
      <c r="F26" s="7" t="s">
        <v>92</v>
      </c>
      <c r="G26" s="8">
        <v>423662</v>
      </c>
      <c r="H26" s="32">
        <v>42037</v>
      </c>
      <c r="I26" s="32" t="s">
        <v>112</v>
      </c>
      <c r="J26" s="1" t="s">
        <v>89</v>
      </c>
      <c r="K26" s="9">
        <v>3</v>
      </c>
      <c r="L26" s="12">
        <v>42429</v>
      </c>
      <c r="M26" s="6">
        <v>64000</v>
      </c>
      <c r="N26" s="8" t="s">
        <v>11</v>
      </c>
      <c r="O26" s="10" t="s">
        <v>12</v>
      </c>
      <c r="P26" s="4">
        <f ca="1">(TODAY()-Tabel22[[#This Row],[Ingebruikname]])/ 365.25</f>
        <v>1.3634496919917864</v>
      </c>
    </row>
    <row r="27" spans="1:16" x14ac:dyDescent="0.25">
      <c r="A27" t="s">
        <v>80</v>
      </c>
      <c r="B27" s="17" t="s">
        <v>7</v>
      </c>
      <c r="C27" s="17" t="s">
        <v>97</v>
      </c>
      <c r="D27" s="17" t="s">
        <v>107</v>
      </c>
      <c r="E27" s="1" t="s">
        <v>8</v>
      </c>
      <c r="F27" s="7" t="s">
        <v>9</v>
      </c>
      <c r="G27" s="8">
        <v>4657</v>
      </c>
      <c r="H27" s="32">
        <v>34881</v>
      </c>
      <c r="I27" s="32" t="s">
        <v>112</v>
      </c>
      <c r="J27" t="s">
        <v>81</v>
      </c>
      <c r="K27" s="9">
        <v>2</v>
      </c>
      <c r="L27" s="12">
        <v>42551</v>
      </c>
      <c r="M27" s="6">
        <v>46947.533931415659</v>
      </c>
      <c r="N27" s="8" t="s">
        <v>11</v>
      </c>
      <c r="O27" s="10" t="s">
        <v>12</v>
      </c>
      <c r="P27" s="4">
        <f ca="1">(TODAY()-Tabel22[[#This Row],[Ingebruikname]])/ 365.25</f>
        <v>20.955509924709105</v>
      </c>
    </row>
    <row r="28" spans="1:16" x14ac:dyDescent="0.25">
      <c r="A28" t="s">
        <v>50</v>
      </c>
      <c r="B28" s="17" t="s">
        <v>17</v>
      </c>
      <c r="C28" s="17" t="s">
        <v>97</v>
      </c>
      <c r="D28" s="17" t="s">
        <v>99</v>
      </c>
      <c r="E28" s="1" t="s">
        <v>38</v>
      </c>
      <c r="F28" s="13" t="s">
        <v>51</v>
      </c>
      <c r="G28" s="8">
        <v>303030</v>
      </c>
      <c r="H28" s="36">
        <v>34731</v>
      </c>
      <c r="I28" s="32" t="s">
        <v>112</v>
      </c>
      <c r="J28" t="s">
        <v>48</v>
      </c>
      <c r="K28" s="9">
        <v>1</v>
      </c>
      <c r="L28" s="3">
        <v>42338</v>
      </c>
      <c r="M28" s="6">
        <v>29495.714045859029</v>
      </c>
      <c r="N28" s="8" t="s">
        <v>11</v>
      </c>
      <c r="O28" s="10" t="s">
        <v>12</v>
      </c>
      <c r="P28" s="4">
        <f ca="1">(TODAY()-Tabel22[[#This Row],[Ingebruikname]])/ 365.25</f>
        <v>21.366187542778917</v>
      </c>
    </row>
    <row r="29" spans="1:16" x14ac:dyDescent="0.25">
      <c r="A29" t="s">
        <v>109</v>
      </c>
      <c r="B29" t="s">
        <v>17</v>
      </c>
      <c r="C29" s="17" t="s">
        <v>97</v>
      </c>
      <c r="D29" s="17" t="s">
        <v>99</v>
      </c>
      <c r="E29" s="1" t="s">
        <v>100</v>
      </c>
      <c r="F29" s="7" t="s">
        <v>104</v>
      </c>
      <c r="G29" s="8" t="s">
        <v>105</v>
      </c>
      <c r="H29" s="32">
        <v>31413</v>
      </c>
      <c r="I29" s="32" t="s">
        <v>112</v>
      </c>
      <c r="J29" s="1" t="s">
        <v>101</v>
      </c>
      <c r="K29" s="4" t="s">
        <v>125</v>
      </c>
      <c r="L29" s="3"/>
      <c r="M29" s="6"/>
      <c r="N29" s="8"/>
      <c r="O29" s="10"/>
      <c r="P29" s="4">
        <f ca="1">(TODAY()-Tabel22[[#This Row],[Ingebruikname]])/ 365.25</f>
        <v>30.45037645448323</v>
      </c>
    </row>
    <row r="30" spans="1:16" x14ac:dyDescent="0.25">
      <c r="A30" t="s">
        <v>16</v>
      </c>
      <c r="B30" s="17" t="s">
        <v>17</v>
      </c>
      <c r="C30" s="17" t="s">
        <v>97</v>
      </c>
      <c r="D30" s="17" t="s">
        <v>99</v>
      </c>
      <c r="E30" s="1" t="s">
        <v>8</v>
      </c>
      <c r="F30" s="7" t="s">
        <v>18</v>
      </c>
      <c r="G30" s="8">
        <v>13490</v>
      </c>
      <c r="H30" s="32">
        <v>35244</v>
      </c>
      <c r="I30" s="32" t="s">
        <v>112</v>
      </c>
      <c r="J30" s="1" t="s">
        <v>10</v>
      </c>
      <c r="K30" s="9">
        <v>1</v>
      </c>
      <c r="L30" s="3">
        <v>42551</v>
      </c>
      <c r="M30" s="6">
        <v>12039.469803195519</v>
      </c>
      <c r="N30" s="8" t="s">
        <v>11</v>
      </c>
      <c r="O30" s="10" t="s">
        <v>12</v>
      </c>
      <c r="P30" s="4">
        <f ca="1">(TODAY()-Tabel22[[#This Row],[Ingebruikname]])/ 365.25</f>
        <v>19.961670088980149</v>
      </c>
    </row>
    <row r="31" spans="1:16" x14ac:dyDescent="0.25">
      <c r="A31" t="s">
        <v>24</v>
      </c>
      <c r="B31" s="17" t="s">
        <v>17</v>
      </c>
      <c r="C31" s="17" t="s">
        <v>97</v>
      </c>
      <c r="D31" s="17" t="s">
        <v>99</v>
      </c>
      <c r="E31" s="1" t="s">
        <v>8</v>
      </c>
      <c r="F31" s="7" t="s">
        <v>18</v>
      </c>
      <c r="G31" s="8">
        <v>14673</v>
      </c>
      <c r="H31" s="32">
        <v>34604</v>
      </c>
      <c r="I31" s="32" t="s">
        <v>112</v>
      </c>
      <c r="J31" s="1" t="s">
        <v>20</v>
      </c>
      <c r="K31" s="9">
        <v>2</v>
      </c>
      <c r="L31" s="3">
        <v>42551</v>
      </c>
      <c r="M31" s="6">
        <v>12039.469803195519</v>
      </c>
      <c r="N31" s="8" t="s">
        <v>11</v>
      </c>
      <c r="O31" s="10" t="s">
        <v>12</v>
      </c>
      <c r="P31" s="4">
        <f ca="1">(TODAY()-Tabel22[[#This Row],[Ingebruikname]])/ 365.25</f>
        <v>21.713894592744694</v>
      </c>
    </row>
    <row r="32" spans="1:16" x14ac:dyDescent="0.25">
      <c r="A32" t="s">
        <v>28</v>
      </c>
      <c r="B32" s="17" t="s">
        <v>17</v>
      </c>
      <c r="C32" s="17" t="s">
        <v>97</v>
      </c>
      <c r="D32" s="17" t="s">
        <v>99</v>
      </c>
      <c r="E32" s="1" t="s">
        <v>8</v>
      </c>
      <c r="F32" s="2" t="s">
        <v>18</v>
      </c>
      <c r="G32" s="8">
        <v>19513</v>
      </c>
      <c r="H32" s="33">
        <v>35720</v>
      </c>
      <c r="I32" s="32" t="s">
        <v>112</v>
      </c>
      <c r="J32" s="1" t="s">
        <v>26</v>
      </c>
      <c r="K32" s="9">
        <v>1</v>
      </c>
      <c r="L32" s="3">
        <v>42551</v>
      </c>
      <c r="M32" s="6">
        <v>12039.469803195519</v>
      </c>
      <c r="N32" s="8" t="s">
        <v>11</v>
      </c>
      <c r="O32" s="10" t="s">
        <v>12</v>
      </c>
      <c r="P32" s="4">
        <f ca="1">(TODAY()-Tabel22[[#This Row],[Ingebruikname]])/ 365.25</f>
        <v>18.658453114305271</v>
      </c>
    </row>
    <row r="33" spans="1:16" x14ac:dyDescent="0.25">
      <c r="A33" t="s">
        <v>32</v>
      </c>
      <c r="B33" s="17" t="s">
        <v>17</v>
      </c>
      <c r="C33" s="17" t="s">
        <v>97</v>
      </c>
      <c r="D33" s="17" t="s">
        <v>99</v>
      </c>
      <c r="E33" s="1" t="s">
        <v>8</v>
      </c>
      <c r="F33" s="7" t="s">
        <v>18</v>
      </c>
      <c r="G33" s="8">
        <v>11722</v>
      </c>
      <c r="H33" s="33">
        <v>35230</v>
      </c>
      <c r="I33" s="32" t="s">
        <v>112</v>
      </c>
      <c r="J33" s="1" t="s">
        <v>30</v>
      </c>
      <c r="K33" s="9">
        <v>1</v>
      </c>
      <c r="L33" s="3">
        <v>42582</v>
      </c>
      <c r="M33" s="6">
        <v>12039.469803195519</v>
      </c>
      <c r="N33" s="8" t="s">
        <v>11</v>
      </c>
      <c r="O33" s="10" t="s">
        <v>12</v>
      </c>
      <c r="P33" s="4">
        <f ca="1">(TODAY()-Tabel22[[#This Row],[Ingebruikname]])/ 365.25</f>
        <v>20</v>
      </c>
    </row>
    <row r="34" spans="1:16" x14ac:dyDescent="0.25">
      <c r="A34" t="s">
        <v>36</v>
      </c>
      <c r="B34" s="17" t="s">
        <v>17</v>
      </c>
      <c r="C34" s="17" t="s">
        <v>97</v>
      </c>
      <c r="D34" s="17" t="s">
        <v>99</v>
      </c>
      <c r="E34" s="1" t="s">
        <v>8</v>
      </c>
      <c r="F34" s="7" t="s">
        <v>18</v>
      </c>
      <c r="G34" s="8">
        <v>23538</v>
      </c>
      <c r="H34" s="33">
        <v>36708</v>
      </c>
      <c r="I34" s="32" t="s">
        <v>112</v>
      </c>
      <c r="J34" t="s">
        <v>34</v>
      </c>
      <c r="K34" s="9">
        <v>1</v>
      </c>
      <c r="L34" s="3">
        <v>42429</v>
      </c>
      <c r="M34" s="6">
        <v>12039.469803195519</v>
      </c>
      <c r="N34" s="8" t="s">
        <v>11</v>
      </c>
      <c r="O34" s="10" t="s">
        <v>12</v>
      </c>
      <c r="P34" s="4">
        <f ca="1">(TODAY()-Tabel22[[#This Row],[Ingebruikname]])/ 365.25</f>
        <v>15.953456536618754</v>
      </c>
    </row>
    <row r="35" spans="1:16" x14ac:dyDescent="0.25">
      <c r="A35" t="s">
        <v>42</v>
      </c>
      <c r="B35" s="17" t="s">
        <v>17</v>
      </c>
      <c r="C35" s="17" t="s">
        <v>97</v>
      </c>
      <c r="D35" s="17" t="s">
        <v>99</v>
      </c>
      <c r="E35" s="1" t="s">
        <v>8</v>
      </c>
      <c r="F35" s="7" t="s">
        <v>18</v>
      </c>
      <c r="G35" s="8">
        <v>13492</v>
      </c>
      <c r="H35" s="33">
        <v>33942</v>
      </c>
      <c r="I35" s="32" t="s">
        <v>112</v>
      </c>
      <c r="J35" s="1" t="s">
        <v>40</v>
      </c>
      <c r="K35" s="4">
        <v>3</v>
      </c>
      <c r="L35" s="12">
        <v>42582</v>
      </c>
      <c r="M35" s="6">
        <v>12039.469803195519</v>
      </c>
      <c r="N35" s="8" t="s">
        <v>11</v>
      </c>
      <c r="O35" s="10" t="s">
        <v>12</v>
      </c>
      <c r="P35" s="4">
        <f ca="1">(TODAY()-Tabel22[[#This Row],[Ingebruikname]])/ 365.25</f>
        <v>23.526351813826146</v>
      </c>
    </row>
    <row r="36" spans="1:16" x14ac:dyDescent="0.25">
      <c r="A36" t="s">
        <v>55</v>
      </c>
      <c r="B36" s="17" t="s">
        <v>17</v>
      </c>
      <c r="C36" s="17" t="s">
        <v>97</v>
      </c>
      <c r="D36" s="17" t="s">
        <v>99</v>
      </c>
      <c r="E36" s="1" t="s">
        <v>8</v>
      </c>
      <c r="F36" s="7" t="s">
        <v>18</v>
      </c>
      <c r="G36" s="8">
        <v>19512</v>
      </c>
      <c r="H36" s="33">
        <v>33970</v>
      </c>
      <c r="I36" s="32" t="s">
        <v>112</v>
      </c>
      <c r="J36" s="1" t="s">
        <v>53</v>
      </c>
      <c r="K36" s="9">
        <v>1</v>
      </c>
      <c r="L36" s="3">
        <v>42369</v>
      </c>
      <c r="M36" s="6">
        <v>29495.714045859029</v>
      </c>
      <c r="N36" s="8" t="s">
        <v>11</v>
      </c>
      <c r="O36" s="10" t="s">
        <v>12</v>
      </c>
      <c r="P36" s="4">
        <f ca="1">(TODAY()-Tabel22[[#This Row],[Ingebruikname]])/ 365.25</f>
        <v>23.449691991786448</v>
      </c>
    </row>
    <row r="37" spans="1:16" x14ac:dyDescent="0.25">
      <c r="A37" t="s">
        <v>64</v>
      </c>
      <c r="B37" s="17" t="s">
        <v>17</v>
      </c>
      <c r="C37" s="17" t="s">
        <v>97</v>
      </c>
      <c r="D37" s="17" t="s">
        <v>99</v>
      </c>
      <c r="E37" s="1" t="s">
        <v>8</v>
      </c>
      <c r="F37" s="7" t="s">
        <v>18</v>
      </c>
      <c r="G37" s="8">
        <v>13491</v>
      </c>
      <c r="H37" s="33">
        <v>35034</v>
      </c>
      <c r="I37" s="32" t="s">
        <v>112</v>
      </c>
      <c r="J37" t="s">
        <v>60</v>
      </c>
      <c r="K37" s="9">
        <v>1</v>
      </c>
      <c r="L37" s="3">
        <v>42613</v>
      </c>
      <c r="M37" s="6">
        <v>12039.469803195519</v>
      </c>
      <c r="N37" s="8" t="s">
        <v>11</v>
      </c>
      <c r="O37" s="10" t="s">
        <v>12</v>
      </c>
      <c r="P37" s="4">
        <f ca="1">(TODAY()-Tabel22[[#This Row],[Ingebruikname]])/ 365.25</f>
        <v>20.536618754277892</v>
      </c>
    </row>
    <row r="38" spans="1:16" x14ac:dyDescent="0.25">
      <c r="A38" t="s">
        <v>68</v>
      </c>
      <c r="B38" s="17" t="s">
        <v>17</v>
      </c>
      <c r="C38" s="17" t="s">
        <v>97</v>
      </c>
      <c r="D38" s="17" t="s">
        <v>99</v>
      </c>
      <c r="E38" s="1" t="s">
        <v>8</v>
      </c>
      <c r="F38" s="2" t="s">
        <v>18</v>
      </c>
      <c r="G38" s="8">
        <v>14674</v>
      </c>
      <c r="H38" s="33">
        <v>34418</v>
      </c>
      <c r="I38" s="32" t="s">
        <v>112</v>
      </c>
      <c r="J38" s="1" t="s">
        <v>66</v>
      </c>
      <c r="K38" s="9">
        <v>1</v>
      </c>
      <c r="L38" s="3">
        <v>42613</v>
      </c>
      <c r="M38" s="6">
        <v>12039.469803195519</v>
      </c>
      <c r="N38" s="8" t="s">
        <v>11</v>
      </c>
      <c r="O38" s="10" t="s">
        <v>12</v>
      </c>
      <c r="P38" s="4">
        <f ca="1">(TODAY()-Tabel22[[#This Row],[Ingebruikname]])/ 365.25</f>
        <v>22.223134839151268</v>
      </c>
    </row>
    <row r="39" spans="1:16" x14ac:dyDescent="0.25">
      <c r="A39" t="s">
        <v>74</v>
      </c>
      <c r="B39" s="17" t="s">
        <v>17</v>
      </c>
      <c r="C39" s="17" t="s">
        <v>97</v>
      </c>
      <c r="D39" s="17" t="s">
        <v>99</v>
      </c>
      <c r="E39" s="1" t="s">
        <v>8</v>
      </c>
      <c r="F39" s="7" t="s">
        <v>18</v>
      </c>
      <c r="G39" s="15" t="s">
        <v>75</v>
      </c>
      <c r="H39" s="33">
        <v>37993</v>
      </c>
      <c r="I39" s="32" t="s">
        <v>112</v>
      </c>
      <c r="J39" t="s">
        <v>71</v>
      </c>
      <c r="K39" s="4">
        <v>1</v>
      </c>
      <c r="L39" s="3">
        <v>42551</v>
      </c>
      <c r="M39" s="6">
        <v>12039.469803195519</v>
      </c>
      <c r="N39" s="8" t="s">
        <v>11</v>
      </c>
      <c r="O39" s="10" t="s">
        <v>12</v>
      </c>
      <c r="P39" s="4">
        <f ca="1">(TODAY()-Tabel22[[#This Row],[Ingebruikname]])/ 365.25</f>
        <v>12.435318275154003</v>
      </c>
    </row>
    <row r="40" spans="1:16" x14ac:dyDescent="0.25">
      <c r="A40" t="s">
        <v>79</v>
      </c>
      <c r="B40" s="17" t="s">
        <v>17</v>
      </c>
      <c r="C40" s="17" t="s">
        <v>97</v>
      </c>
      <c r="D40" s="17" t="s">
        <v>99</v>
      </c>
      <c r="E40" s="1" t="s">
        <v>8</v>
      </c>
      <c r="F40" s="7" t="s">
        <v>18</v>
      </c>
      <c r="G40" s="8">
        <v>23551</v>
      </c>
      <c r="H40" s="33">
        <v>36708</v>
      </c>
      <c r="I40" s="32" t="s">
        <v>112</v>
      </c>
      <c r="J40" s="1" t="s">
        <v>77</v>
      </c>
      <c r="K40" s="9">
        <v>1</v>
      </c>
      <c r="L40" s="3">
        <v>42613</v>
      </c>
      <c r="M40" s="6">
        <v>12039.469803195519</v>
      </c>
      <c r="N40" s="8" t="s">
        <v>11</v>
      </c>
      <c r="O40" s="10" t="s">
        <v>12</v>
      </c>
      <c r="P40" s="4">
        <f ca="1">(TODAY()-Tabel22[[#This Row],[Ingebruikname]])/ 365.25</f>
        <v>15.953456536618754</v>
      </c>
    </row>
    <row r="41" spans="1:16" x14ac:dyDescent="0.25">
      <c r="A41" t="s">
        <v>93</v>
      </c>
      <c r="B41" t="s">
        <v>17</v>
      </c>
      <c r="C41" s="17" t="s">
        <v>97</v>
      </c>
      <c r="D41" s="17" t="s">
        <v>99</v>
      </c>
      <c r="E41" s="1" t="s">
        <v>8</v>
      </c>
      <c r="F41" s="2" t="s">
        <v>18</v>
      </c>
      <c r="G41" s="8">
        <v>17782</v>
      </c>
      <c r="H41" s="33">
        <v>34801</v>
      </c>
      <c r="I41" s="32" t="s">
        <v>112</v>
      </c>
      <c r="J41" s="1" t="s">
        <v>89</v>
      </c>
      <c r="K41" s="4">
        <v>1</v>
      </c>
      <c r="L41" s="12">
        <v>42338</v>
      </c>
      <c r="M41" s="6">
        <v>12039.469803195519</v>
      </c>
      <c r="N41" s="8" t="s">
        <v>11</v>
      </c>
      <c r="O41" s="10" t="s">
        <v>12</v>
      </c>
      <c r="P41" s="4">
        <f ca="1">(TODAY()-Tabel22[[#This Row],[Ingebruikname]])/ 365.25</f>
        <v>21.17453798767967</v>
      </c>
    </row>
    <row r="42" spans="1:16" x14ac:dyDescent="0.25">
      <c r="A42" t="s">
        <v>87</v>
      </c>
      <c r="B42" s="17" t="s">
        <v>94</v>
      </c>
      <c r="C42" s="17" t="s">
        <v>97</v>
      </c>
      <c r="D42" s="17" t="s">
        <v>99</v>
      </c>
      <c r="E42" s="1" t="s">
        <v>8</v>
      </c>
      <c r="F42" s="7" t="s">
        <v>18</v>
      </c>
      <c r="G42" s="8">
        <v>13489</v>
      </c>
      <c r="H42" s="32">
        <v>34250</v>
      </c>
      <c r="I42" s="32" t="s">
        <v>112</v>
      </c>
      <c r="J42" t="s">
        <v>81</v>
      </c>
      <c r="K42" s="9">
        <v>3</v>
      </c>
      <c r="L42" s="12">
        <v>42551</v>
      </c>
      <c r="M42" s="6">
        <v>12039.469803195519</v>
      </c>
      <c r="N42" s="8" t="s">
        <v>11</v>
      </c>
      <c r="O42" s="10" t="s">
        <v>12</v>
      </c>
      <c r="P42" s="4">
        <f ca="1">(TODAY()-Tabel22[[#This Row],[Ingebruikname]])/ 365.25</f>
        <v>22.683093771389458</v>
      </c>
    </row>
    <row r="43" spans="1:16" x14ac:dyDescent="0.25">
      <c r="A43" t="s">
        <v>84</v>
      </c>
      <c r="B43" s="17" t="s">
        <v>17</v>
      </c>
      <c r="C43" s="17" t="s">
        <v>97</v>
      </c>
      <c r="D43" s="17" t="s">
        <v>99</v>
      </c>
      <c r="E43" s="1" t="s">
        <v>8</v>
      </c>
      <c r="F43" s="7" t="s">
        <v>85</v>
      </c>
      <c r="G43" s="8" t="s">
        <v>86</v>
      </c>
      <c r="H43" s="33">
        <v>41953</v>
      </c>
      <c r="I43" s="32" t="s">
        <v>112</v>
      </c>
      <c r="J43" t="s">
        <v>81</v>
      </c>
      <c r="K43" s="9">
        <v>4</v>
      </c>
      <c r="L43" s="12">
        <v>42338</v>
      </c>
      <c r="M43" s="6">
        <v>31764.615126309724</v>
      </c>
      <c r="N43" s="8" t="s">
        <v>11</v>
      </c>
      <c r="O43" s="10" t="s">
        <v>12</v>
      </c>
      <c r="P43" s="4">
        <f ca="1">(TODAY()-Tabel22[[#This Row],[Ingebruikname]])/ 365.25</f>
        <v>1.593429158110883</v>
      </c>
    </row>
    <row r="44" spans="1:16" x14ac:dyDescent="0.25">
      <c r="A44" t="s">
        <v>14</v>
      </c>
      <c r="B44" s="17" t="s">
        <v>15</v>
      </c>
      <c r="C44" s="17" t="s">
        <v>97</v>
      </c>
      <c r="D44" s="17" t="s">
        <v>96</v>
      </c>
      <c r="E44" s="1" t="s">
        <v>8</v>
      </c>
      <c r="F44" s="7" t="s">
        <v>9</v>
      </c>
      <c r="G44" s="8">
        <v>3281</v>
      </c>
      <c r="H44" s="32">
        <v>33786</v>
      </c>
      <c r="I44" s="32" t="s">
        <v>112</v>
      </c>
      <c r="J44" s="1" t="s">
        <v>10</v>
      </c>
      <c r="K44" s="9">
        <v>2</v>
      </c>
      <c r="L44" s="3">
        <v>42551</v>
      </c>
      <c r="M44" s="6">
        <v>31764.615126309724</v>
      </c>
      <c r="N44" s="8" t="s">
        <v>11</v>
      </c>
      <c r="O44" s="10" t="s">
        <v>12</v>
      </c>
      <c r="P44" s="4">
        <f ca="1">(TODAY()-Tabel22[[#This Row],[Ingebruikname]])/ 365.25</f>
        <v>23.953456536618756</v>
      </c>
    </row>
    <row r="45" spans="1:16" x14ac:dyDescent="0.25">
      <c r="A45" t="s">
        <v>22</v>
      </c>
      <c r="B45" s="17" t="s">
        <v>15</v>
      </c>
      <c r="C45" s="17" t="s">
        <v>97</v>
      </c>
      <c r="D45" s="17" t="s">
        <v>96</v>
      </c>
      <c r="E45" s="1" t="s">
        <v>8</v>
      </c>
      <c r="F45" s="7" t="s">
        <v>9</v>
      </c>
      <c r="G45" s="8">
        <v>3621</v>
      </c>
      <c r="H45" s="32">
        <v>34151</v>
      </c>
      <c r="I45" s="32" t="s">
        <v>112</v>
      </c>
      <c r="J45" s="1" t="s">
        <v>20</v>
      </c>
      <c r="K45" s="9">
        <v>1</v>
      </c>
      <c r="L45" s="3">
        <v>42551</v>
      </c>
      <c r="M45" s="6">
        <v>29495.714045859029</v>
      </c>
      <c r="N45" s="8" t="s">
        <v>11</v>
      </c>
      <c r="O45" s="10" t="s">
        <v>12</v>
      </c>
      <c r="P45" s="4">
        <f ca="1">(TODAY()-Tabel22[[#This Row],[Ingebruikname]])/ 365.25</f>
        <v>22.954140999315538</v>
      </c>
    </row>
    <row r="46" spans="1:16" x14ac:dyDescent="0.25">
      <c r="A46" t="s">
        <v>23</v>
      </c>
      <c r="B46" s="17" t="s">
        <v>15</v>
      </c>
      <c r="C46" s="17" t="s">
        <v>97</v>
      </c>
      <c r="D46" s="17" t="s">
        <v>96</v>
      </c>
      <c r="E46" s="1" t="s">
        <v>8</v>
      </c>
      <c r="F46" s="7" t="s">
        <v>9</v>
      </c>
      <c r="G46" s="8">
        <v>3622</v>
      </c>
      <c r="H46" s="32">
        <v>34151</v>
      </c>
      <c r="I46" s="32" t="s">
        <v>112</v>
      </c>
      <c r="J46" s="1" t="s">
        <v>20</v>
      </c>
      <c r="K46" s="9">
        <v>3</v>
      </c>
      <c r="L46" s="3">
        <v>42551</v>
      </c>
      <c r="M46" s="6">
        <v>31764.615126309724</v>
      </c>
      <c r="N46" s="8" t="s">
        <v>11</v>
      </c>
      <c r="O46" s="10" t="s">
        <v>12</v>
      </c>
      <c r="P46" s="4">
        <f ca="1">(TODAY()-Tabel22[[#This Row],[Ingebruikname]])/ 365.25</f>
        <v>22.954140999315538</v>
      </c>
    </row>
    <row r="47" spans="1:16" x14ac:dyDescent="0.25">
      <c r="A47" t="s">
        <v>27</v>
      </c>
      <c r="B47" s="17" t="s">
        <v>15</v>
      </c>
      <c r="C47" s="17" t="s">
        <v>97</v>
      </c>
      <c r="D47" s="17" t="s">
        <v>96</v>
      </c>
      <c r="E47" s="1" t="s">
        <v>8</v>
      </c>
      <c r="F47" s="7" t="s">
        <v>9</v>
      </c>
      <c r="G47" s="8">
        <v>5481</v>
      </c>
      <c r="H47" s="32">
        <v>35612</v>
      </c>
      <c r="I47" s="32" t="s">
        <v>112</v>
      </c>
      <c r="J47" s="1" t="s">
        <v>26</v>
      </c>
      <c r="K47" s="9">
        <v>2</v>
      </c>
      <c r="L47" s="3">
        <v>42551</v>
      </c>
      <c r="M47" s="6">
        <v>29495.714045859029</v>
      </c>
      <c r="N47" s="8" t="s">
        <v>11</v>
      </c>
      <c r="O47" s="10" t="s">
        <v>12</v>
      </c>
      <c r="P47" s="4">
        <f ca="1">(TODAY()-Tabel22[[#This Row],[Ingebruikname]])/ 365.25</f>
        <v>18.954140999315538</v>
      </c>
    </row>
    <row r="48" spans="1:16" x14ac:dyDescent="0.25">
      <c r="A48" t="s">
        <v>31</v>
      </c>
      <c r="B48" s="17" t="s">
        <v>15</v>
      </c>
      <c r="C48" s="17" t="s">
        <v>97</v>
      </c>
      <c r="D48" s="17" t="s">
        <v>96</v>
      </c>
      <c r="E48" s="1" t="s">
        <v>8</v>
      </c>
      <c r="F48" s="7" t="s">
        <v>9</v>
      </c>
      <c r="G48" s="8">
        <v>2944</v>
      </c>
      <c r="H48" s="32">
        <v>33786</v>
      </c>
      <c r="I48" s="32" t="s">
        <v>112</v>
      </c>
      <c r="J48" s="1" t="s">
        <v>30</v>
      </c>
      <c r="K48" s="9">
        <v>2</v>
      </c>
      <c r="L48" s="3">
        <v>42582</v>
      </c>
      <c r="M48" s="6">
        <v>31764.615126309724</v>
      </c>
      <c r="N48" s="8" t="s">
        <v>11</v>
      </c>
      <c r="O48" s="10" t="s">
        <v>12</v>
      </c>
      <c r="P48" s="4">
        <f ca="1">(TODAY()-Tabel22[[#This Row],[Ingebruikname]])/ 365.25</f>
        <v>23.953456536618756</v>
      </c>
    </row>
    <row r="49" spans="1:16" x14ac:dyDescent="0.25">
      <c r="A49" t="s">
        <v>41</v>
      </c>
      <c r="B49" s="17" t="s">
        <v>15</v>
      </c>
      <c r="C49" s="17" t="s">
        <v>97</v>
      </c>
      <c r="D49" s="17" t="s">
        <v>96</v>
      </c>
      <c r="E49" s="1" t="s">
        <v>8</v>
      </c>
      <c r="F49" s="7" t="s">
        <v>9</v>
      </c>
      <c r="G49" s="8">
        <v>3282</v>
      </c>
      <c r="H49" s="32">
        <v>33786</v>
      </c>
      <c r="I49" s="32" t="s">
        <v>112</v>
      </c>
      <c r="J49" s="1" t="s">
        <v>40</v>
      </c>
      <c r="K49" s="9">
        <v>2</v>
      </c>
      <c r="L49" s="12">
        <v>42582</v>
      </c>
      <c r="M49" s="6">
        <v>31764.615126309724</v>
      </c>
      <c r="N49" s="8" t="s">
        <v>11</v>
      </c>
      <c r="O49" s="10" t="s">
        <v>12</v>
      </c>
      <c r="P49" s="4">
        <f ca="1">(TODAY()-Tabel22[[#This Row],[Ingebruikname]])/ 365.25</f>
        <v>23.953456536618756</v>
      </c>
    </row>
    <row r="50" spans="1:16" x14ac:dyDescent="0.25">
      <c r="A50" t="s">
        <v>45</v>
      </c>
      <c r="B50" s="17" t="s">
        <v>15</v>
      </c>
      <c r="C50" s="17" t="s">
        <v>97</v>
      </c>
      <c r="D50" s="17" t="s">
        <v>96</v>
      </c>
      <c r="E50" s="1" t="s">
        <v>8</v>
      </c>
      <c r="F50" s="7" t="s">
        <v>9</v>
      </c>
      <c r="G50" s="11">
        <v>7229</v>
      </c>
      <c r="H50" s="32">
        <v>36892</v>
      </c>
      <c r="I50" s="32" t="s">
        <v>112</v>
      </c>
      <c r="J50" s="1" t="s">
        <v>44</v>
      </c>
      <c r="K50" s="9">
        <v>1</v>
      </c>
      <c r="L50" s="3">
        <v>42551</v>
      </c>
      <c r="M50" s="6">
        <v>46947.533931415659</v>
      </c>
      <c r="N50" s="8" t="s">
        <v>11</v>
      </c>
      <c r="O50" s="10" t="s">
        <v>12</v>
      </c>
      <c r="P50" s="4">
        <f ca="1">(TODAY()-Tabel22[[#This Row],[Ingebruikname]])/ 365.25</f>
        <v>15.449691991786448</v>
      </c>
    </row>
    <row r="51" spans="1:16" x14ac:dyDescent="0.25">
      <c r="A51" t="s">
        <v>54</v>
      </c>
      <c r="B51" s="17" t="s">
        <v>15</v>
      </c>
      <c r="C51" s="17" t="s">
        <v>97</v>
      </c>
      <c r="D51" s="17" t="s">
        <v>96</v>
      </c>
      <c r="E51" s="1" t="s">
        <v>8</v>
      </c>
      <c r="F51" s="7" t="s">
        <v>9</v>
      </c>
      <c r="G51" s="8">
        <v>5487</v>
      </c>
      <c r="H51" s="32">
        <v>35612</v>
      </c>
      <c r="I51" s="32" t="s">
        <v>112</v>
      </c>
      <c r="J51" s="1" t="s">
        <v>53</v>
      </c>
      <c r="K51" s="9">
        <v>2</v>
      </c>
      <c r="L51" s="3">
        <v>42490</v>
      </c>
      <c r="M51" s="6">
        <v>29495.714045859029</v>
      </c>
      <c r="N51" s="8" t="s">
        <v>11</v>
      </c>
      <c r="O51" s="10" t="s">
        <v>12</v>
      </c>
      <c r="P51" s="4">
        <f ca="1">(TODAY()-Tabel22[[#This Row],[Ingebruikname]])/ 365.25</f>
        <v>18.954140999315538</v>
      </c>
    </row>
    <row r="52" spans="1:16" x14ac:dyDescent="0.25">
      <c r="A52" t="s">
        <v>58</v>
      </c>
      <c r="B52" s="17" t="s">
        <v>15</v>
      </c>
      <c r="C52" s="17" t="s">
        <v>97</v>
      </c>
      <c r="D52" s="17" t="s">
        <v>96</v>
      </c>
      <c r="E52" s="1" t="s">
        <v>8</v>
      </c>
      <c r="F52" s="7" t="s">
        <v>9</v>
      </c>
      <c r="G52" s="14">
        <v>3283</v>
      </c>
      <c r="H52" s="32">
        <v>33786</v>
      </c>
      <c r="I52" s="32" t="s">
        <v>112</v>
      </c>
      <c r="J52" s="1" t="s">
        <v>57</v>
      </c>
      <c r="K52" s="9">
        <v>1</v>
      </c>
      <c r="L52" s="3">
        <v>42643</v>
      </c>
      <c r="M52" s="6">
        <v>31764.615126309724</v>
      </c>
      <c r="N52" s="8" t="s">
        <v>11</v>
      </c>
      <c r="O52" s="10" t="s">
        <v>12</v>
      </c>
      <c r="P52" s="4">
        <f ca="1">(TODAY()-Tabel22[[#This Row],[Ingebruikname]])/ 365.25</f>
        <v>23.953456536618756</v>
      </c>
    </row>
    <row r="53" spans="1:16" x14ac:dyDescent="0.25">
      <c r="A53" t="s">
        <v>63</v>
      </c>
      <c r="B53" s="17" t="s">
        <v>15</v>
      </c>
      <c r="C53" s="17" t="s">
        <v>97</v>
      </c>
      <c r="D53" s="17" t="s">
        <v>96</v>
      </c>
      <c r="E53" s="1" t="s">
        <v>8</v>
      </c>
      <c r="F53" s="7" t="s">
        <v>9</v>
      </c>
      <c r="G53" s="8">
        <v>3623</v>
      </c>
      <c r="H53" s="32">
        <v>34151</v>
      </c>
      <c r="I53" s="32" t="s">
        <v>112</v>
      </c>
      <c r="J53" t="s">
        <v>60</v>
      </c>
      <c r="K53" s="9">
        <v>2</v>
      </c>
      <c r="L53" s="3">
        <v>42613</v>
      </c>
      <c r="M53" s="6">
        <v>31764.615126309724</v>
      </c>
      <c r="N53" s="8" t="s">
        <v>11</v>
      </c>
      <c r="O53" s="10" t="s">
        <v>12</v>
      </c>
      <c r="P53" s="4">
        <f ca="1">(TODAY()-Tabel22[[#This Row],[Ingebruikname]])/ 365.25</f>
        <v>22.954140999315538</v>
      </c>
    </row>
    <row r="54" spans="1:16" x14ac:dyDescent="0.25">
      <c r="A54" t="s">
        <v>67</v>
      </c>
      <c r="B54" s="17" t="s">
        <v>15</v>
      </c>
      <c r="C54" s="17" t="s">
        <v>97</v>
      </c>
      <c r="D54" s="17" t="s">
        <v>96</v>
      </c>
      <c r="E54" s="1" t="s">
        <v>8</v>
      </c>
      <c r="F54" s="7" t="s">
        <v>9</v>
      </c>
      <c r="G54" s="8">
        <v>5488</v>
      </c>
      <c r="H54" s="32">
        <v>35612</v>
      </c>
      <c r="I54" s="32" t="s">
        <v>112</v>
      </c>
      <c r="J54" s="1" t="s">
        <v>66</v>
      </c>
      <c r="K54" s="9">
        <v>2</v>
      </c>
      <c r="L54" s="3">
        <v>42613</v>
      </c>
      <c r="M54" s="6">
        <v>29495.714045859029</v>
      </c>
      <c r="N54" s="8" t="s">
        <v>11</v>
      </c>
      <c r="O54" s="10" t="s">
        <v>12</v>
      </c>
      <c r="P54" s="4">
        <f ca="1">(TODAY()-Tabel22[[#This Row],[Ingebruikname]])/ 365.25</f>
        <v>18.954140999315538</v>
      </c>
    </row>
    <row r="56" spans="1:16" x14ac:dyDescent="0.25">
      <c r="A56" s="18" t="s">
        <v>119</v>
      </c>
      <c r="B56" s="37" t="s">
        <v>117</v>
      </c>
      <c r="C56" s="37" t="s">
        <v>113</v>
      </c>
      <c r="D56" s="37" t="s">
        <v>121</v>
      </c>
      <c r="E56" s="37" t="s">
        <v>127</v>
      </c>
      <c r="F56" s="37" t="s">
        <v>120</v>
      </c>
      <c r="G56" s="18" t="s">
        <v>119</v>
      </c>
      <c r="H56" s="37" t="s">
        <v>128</v>
      </c>
      <c r="I56" s="37" t="s">
        <v>123</v>
      </c>
      <c r="J56" s="37" t="s">
        <v>122</v>
      </c>
      <c r="K56" s="37" t="s">
        <v>124</v>
      </c>
      <c r="L56" s="18" t="s">
        <v>119</v>
      </c>
      <c r="M56" s="18" t="s">
        <v>119</v>
      </c>
      <c r="N56" s="18" t="s">
        <v>119</v>
      </c>
      <c r="O56" s="18" t="s">
        <v>119</v>
      </c>
      <c r="P56" s="38" t="s">
        <v>119</v>
      </c>
    </row>
    <row r="60" spans="1:16" x14ac:dyDescent="0.25">
      <c r="C60" s="39" t="s">
        <v>130</v>
      </c>
    </row>
  </sheetData>
  <conditionalFormatting sqref="P2:P5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104 - Inventarisatie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2016-06-14T07:35:35Z</dcterms:modified>
</cp:coreProperties>
</file>