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600" windowHeight="9735"/>
  </bookViews>
  <sheets>
    <sheet name="Sg2 Wensen" sheetId="15" r:id="rId1"/>
  </sheets>
  <calcPr calcId="145621"/>
</workbook>
</file>

<file path=xl/calcChain.xml><?xml version="1.0" encoding="utf-8"?>
<calcChain xmlns="http://schemas.openxmlformats.org/spreadsheetml/2006/main">
  <c r="F78" i="15" l="1"/>
  <c r="J11" i="15"/>
  <c r="J22" i="15"/>
  <c r="F22" i="15"/>
  <c r="F11" i="15"/>
  <c r="H11" i="15"/>
  <c r="H22" i="15"/>
  <c r="F55" i="15"/>
  <c r="H55" i="15"/>
  <c r="J55" i="15"/>
  <c r="F70" i="15"/>
  <c r="H70" i="15"/>
  <c r="J70" i="15"/>
  <c r="H78" i="15"/>
  <c r="F92" i="15"/>
  <c r="H92" i="15"/>
  <c r="J92" i="15"/>
  <c r="J98" i="15"/>
  <c r="E100" i="15" l="1"/>
  <c r="G100" i="15"/>
  <c r="I100" i="15" l="1"/>
  <c r="E101" i="15" s="1"/>
</calcChain>
</file>

<file path=xl/sharedStrings.xml><?xml version="1.0" encoding="utf-8"?>
<sst xmlns="http://schemas.openxmlformats.org/spreadsheetml/2006/main" count="452" uniqueCount="197">
  <si>
    <t>…aantal</t>
  </si>
  <si>
    <t>…cm</t>
  </si>
  <si>
    <t>De cabinemaatvoering is maximaal afgestemd op de functionele eisen.</t>
  </si>
  <si>
    <t>De ruimte tussen de twee zitrijen is zo groot mogelijk. Geeft de afstand op in cm tussen de voorzijde van de zittingen in rijrichting en zittingen tegen de rijrichting.</t>
  </si>
  <si>
    <t>De verhoudingen van het GVW, technisch toelaatbaar gewicht en uiteindelijk totaal gewicht dienen in relatie te zijn tot de functionele en technische eisen. De reseves zijn zo gunstig mogelijk en worden weergegeven.</t>
  </si>
  <si>
    <t>…kg</t>
  </si>
  <si>
    <t>…%</t>
  </si>
  <si>
    <t>Geef de statische kantelhoek aan in graden (incl. bemanning, volle vloeistoftanks en bepakking).</t>
  </si>
  <si>
    <t>...°</t>
  </si>
  <si>
    <t>…liter</t>
  </si>
  <si>
    <t>…kW</t>
  </si>
  <si>
    <t>…Nm</t>
  </si>
  <si>
    <t>…l/min</t>
  </si>
  <si>
    <t>…omw/min</t>
  </si>
  <si>
    <t>van ….tot ….omw/min</t>
  </si>
  <si>
    <t>…dB(A)</t>
  </si>
  <si>
    <t>… liter</t>
  </si>
  <si>
    <t>…bar</t>
  </si>
  <si>
    <t>Voor de dakmonitoren wordt minimaal een instelbaar debiet geeist van 125 en 250 l/min vor beide dakmonitoren gelijktijdig.</t>
  </si>
  <si>
    <t>Geeft de maximaal haalbare straalpijpdruk op in bar.</t>
  </si>
  <si>
    <t>In de eisen is het leveren van een camerasysteem opgenomen. Als wens wordt een rondszichtsysteem gevraagd. Geef aan of u een rondzichtsysteem levert.</t>
  </si>
  <si>
    <t>… cm2</t>
  </si>
  <si>
    <t>Conform de EN 1846 is de minimale bodemvrijheid, anders dan de assen, minimaal 40 cm. De VRU wenst een zo groot mogelijke bodemvrijheid over een zo groot mogelijk oppervlakte ( l x b van het voertuig). Geef het totaal aantal cm2 op dat het voertuig lager is dan 45 cm. Een tolerantie van  2% wordt toegestaan (verschil tussen opgave en uitkomsten daadwerkelijk oppervlakte bij afnamecontrole)</t>
  </si>
  <si>
    <t>… aantal</t>
  </si>
  <si>
    <t>…meter</t>
  </si>
  <si>
    <t>…kVA</t>
  </si>
  <si>
    <t>1.1</t>
  </si>
  <si>
    <t>1.2</t>
  </si>
  <si>
    <t>1.3</t>
  </si>
  <si>
    <t>1.4</t>
  </si>
  <si>
    <t>1.5</t>
  </si>
  <si>
    <t>1.6</t>
  </si>
  <si>
    <t>2.1</t>
  </si>
  <si>
    <t>2.2</t>
  </si>
  <si>
    <t>2.3</t>
  </si>
  <si>
    <t>2.4</t>
  </si>
  <si>
    <t>2.5</t>
  </si>
  <si>
    <t>2.6</t>
  </si>
  <si>
    <t>2.7</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</si>
  <si>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</si>
  <si>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</si>
  <si>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</si>
  <si>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</si>
  <si>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</si>
  <si>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</si>
  <si>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</si>
  <si>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</si>
  <si>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</si>
  <si>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</si>
  <si>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</si>
  <si>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</si>
  <si>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</si>
  <si>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</si>
  <si>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</si>
  <si>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</si>
  <si>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</si>
  <si>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</si>
  <si>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</si>
  <si>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</si>
  <si>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</si>
  <si>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</si>
  <si>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</si>
  <si>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</si>
  <si>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</si>
  <si>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</si>
  <si>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</si>
  <si>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4.1</t>
  </si>
  <si>
    <t>4.2</t>
  </si>
  <si>
    <t>4.3</t>
  </si>
  <si>
    <t>4.4</t>
  </si>
  <si>
    <t>4.5</t>
  </si>
  <si>
    <t>4.6</t>
  </si>
  <si>
    <t>4.7</t>
  </si>
  <si>
    <t>4.8</t>
  </si>
  <si>
    <t>4.9</t>
  </si>
  <si>
    <t>5.1</t>
  </si>
  <si>
    <t>5.2</t>
  </si>
  <si>
    <t>5.3</t>
  </si>
  <si>
    <t>5.4</t>
  </si>
  <si>
    <t>6.1</t>
  </si>
  <si>
    <t>6.2</t>
  </si>
  <si>
    <t>6.3</t>
  </si>
  <si>
    <t>6.4</t>
  </si>
  <si>
    <t>6.5</t>
  </si>
  <si>
    <t>6.6</t>
  </si>
  <si>
    <t>6.7</t>
  </si>
  <si>
    <t>6.8</t>
  </si>
  <si>
    <t>6.9</t>
  </si>
  <si>
    <t>6.10</t>
  </si>
  <si>
    <t>7.2</t>
  </si>
  <si>
    <t>Uitganspunt is om zo compact mogelijke voertuigen met een maximale wendbaarheid aan te schaffen.</t>
  </si>
  <si>
    <t>Geef de draaicirkel aan van het voertuig in cm., gemeten over de voorbumper.</t>
  </si>
  <si>
    <t>Geef de bestreken baan aan van het voertuig in cm., gemeten over de voorbumper en hart van de achterwielen.</t>
  </si>
  <si>
    <t>Geef de voertuigbreedte aan in cm., gemeten over de achterspatborden.</t>
  </si>
  <si>
    <r>
      <t xml:space="preserve">Geef de maximale voertuighoogte aan in cm., gemeten vanaf het maaiveld en hoogste punt van het totale voertuig incl. dakbepakking. Antennes </t>
    </r>
    <r>
      <rPr>
        <u/>
        <sz val="11"/>
        <color theme="1"/>
        <rFont val="Calibri"/>
        <family val="2"/>
        <scheme val="minor"/>
      </rPr>
      <t>niet</t>
    </r>
    <r>
      <rPr>
        <sz val="11"/>
        <color theme="1"/>
        <rFont val="Calibri"/>
        <family val="2"/>
        <scheme val="minor"/>
      </rPr>
      <t xml:space="preserve"> inbegrepen.</t>
    </r>
  </si>
  <si>
    <t>Geef de totale voertuiglengte op in cm., gemeten vanaf de voorzijde tot achterzijde zonder de optioneel gevraagde vangmuilkoppeling. Indien de (kop van de) lichtmast uitsteekt wordt dat gezien als verste punt.</t>
  </si>
  <si>
    <t>Geef de totale voertuiglengte op in cm., gemeten vanaf de voorzijde tot achterzijde haspelkar (in transporttoestand).</t>
  </si>
  <si>
    <t>De beenruimte voor de personen die tegen de rijrichting in het voertuig zitten is zo groot mogelijk. Geef de afstand op tussen voorzijde zitting van personen die tegen de rijrichting zijn geplaatst en binnenzijde cabine in cm.</t>
  </si>
  <si>
    <t>Geef de afstand in cm op tussen achterzijde van de ademluchtbeugels die tegen de rijrichting en in de rijrichting zijn geplaatst. (inwendige maat manschappencabine)</t>
  </si>
  <si>
    <t xml:space="preserve">De horizontale afstand tussen de hartlijn van de vooras en hartlijn van de bestuurdersstoel (stoel is binnen de instelmogelijkeid maximaal naar voren geplaatst) zo groot mogelijk. Geef deze afstand op in cm.
</t>
  </si>
  <si>
    <r>
      <t xml:space="preserve">Geef het restant laadvermogen aan in kg tussen het totaal gebruiksklare gewicht (incl. bemanning, volle vloeistoftanks en bepakking) en het toegestane GVW. </t>
    </r>
    <r>
      <rPr>
        <u/>
        <sz val="11"/>
        <color theme="1"/>
        <rFont val="Calibri"/>
        <family val="2"/>
        <scheme val="minor"/>
      </rPr>
      <t>Exclusief</t>
    </r>
    <r>
      <rPr>
        <sz val="11"/>
        <color theme="1"/>
        <rFont val="Calibri"/>
        <family val="2"/>
        <scheme val="minor"/>
      </rPr>
      <t xml:space="preserve"> haspelkarren.</t>
    </r>
  </si>
  <si>
    <r>
      <t xml:space="preserve">Geef het restant laadvermogen aan in kg tussen het totaal gebruiksklare gewicht (incl. bemanning, volle vloeistoftanks en bepakking) en het toegestane GVW. </t>
    </r>
    <r>
      <rPr>
        <u/>
        <sz val="11"/>
        <color theme="1"/>
        <rFont val="Calibri"/>
        <family val="2"/>
        <scheme val="minor"/>
      </rPr>
      <t xml:space="preserve">Inclusief </t>
    </r>
    <r>
      <rPr>
        <sz val="11"/>
        <color theme="1"/>
        <rFont val="Calibri"/>
        <family val="2"/>
        <scheme val="minor"/>
      </rPr>
      <t>haspelkarren (6 x 3" slang van 20 meter).</t>
    </r>
  </si>
  <si>
    <r>
      <t xml:space="preserve">Geef het restant laadvermogen aan in kg tussen het totaal gebruiksklare gewicht (incl. bemanning, volle vloeistoftanks en bepakking) en het technisch toegestane gewicht. </t>
    </r>
    <r>
      <rPr>
        <u/>
        <sz val="11"/>
        <color theme="1"/>
        <rFont val="Calibri"/>
        <family val="2"/>
        <scheme val="minor"/>
      </rPr>
      <t xml:space="preserve">Exclusief </t>
    </r>
    <r>
      <rPr>
        <sz val="11"/>
        <color theme="1"/>
        <rFont val="Calibri"/>
        <family val="2"/>
        <scheme val="minor"/>
      </rPr>
      <t>haspelkarren.</t>
    </r>
  </si>
  <si>
    <r>
      <t xml:space="preserve">Geef het restant laadvermogen aan in kg tussen het totaal gebruiksklare gewicht (incl. bemanning, volle vloeistoftanks en bepakking) en het technisch toegestane gewicht. </t>
    </r>
    <r>
      <rPr>
        <u/>
        <sz val="11"/>
        <color theme="1"/>
        <rFont val="Calibri"/>
        <family val="2"/>
        <scheme val="minor"/>
      </rPr>
      <t xml:space="preserve">Inclusief </t>
    </r>
    <r>
      <rPr>
        <sz val="11"/>
        <color theme="1"/>
        <rFont val="Calibri"/>
        <family val="2"/>
        <scheme val="minor"/>
      </rPr>
      <t>haspelkarren (6 x 3" slang van 20 meter).</t>
    </r>
  </si>
  <si>
    <t>Geef het restant laadvermogen aan in % tussen het totaal gebruiksklare gewicht (incl. bemanning, volle vloeistoftanks en bepakking) en het toegestane GVW. Exclusief haspelkarren.</t>
  </si>
  <si>
    <t>Geef het restant laadvermogen aan in % tussen het totaal gebruiksklare gewicht (incl. bemanning, volle vloeistoftanks en bepakking) en het toegestane GVW. Inclusief haspelkarren (6 x 3" slang van 20 meter).</t>
  </si>
  <si>
    <r>
      <t xml:space="preserve">Geef het restant laadvermogen aan in % tussen het totaal gebruiksklare gewicht (incl. bemanning, volle vloeistoftanks en bepakking) en het technisch toegestane gewicht. </t>
    </r>
    <r>
      <rPr>
        <u/>
        <sz val="11"/>
        <color theme="1"/>
        <rFont val="Calibri"/>
        <family val="2"/>
        <scheme val="minor"/>
      </rPr>
      <t xml:space="preserve">Exclusief </t>
    </r>
    <r>
      <rPr>
        <sz val="11"/>
        <color theme="1"/>
        <rFont val="Calibri"/>
        <family val="2"/>
        <scheme val="minor"/>
      </rPr>
      <t>haspelkarren.</t>
    </r>
  </si>
  <si>
    <r>
      <t xml:space="preserve">Geef het restant laadvermogen aan in % tussen het totaal gebruiksklare gewicht (incl. bemanning, volle vloeistoftanks en bepakking) en het technisch toegestane gewicht. </t>
    </r>
    <r>
      <rPr>
        <u/>
        <sz val="11"/>
        <color theme="1"/>
        <rFont val="Calibri"/>
        <family val="2"/>
        <scheme val="minor"/>
      </rPr>
      <t xml:space="preserve">Inclusief </t>
    </r>
    <r>
      <rPr>
        <sz val="11"/>
        <color theme="1"/>
        <rFont val="Calibri"/>
        <family val="2"/>
        <scheme val="minor"/>
      </rPr>
      <t>haspelkarren (6 x 3" slang van 20 meter).</t>
    </r>
  </si>
  <si>
    <r>
      <t xml:space="preserve">Geef het restant laadvermogen voor de achteras aan in % tussen het totaal gebruiksklare gewicht (incl. bemanning, volle vloeistoftanks en bepakking) en het toegestane GVW voor de achteras. </t>
    </r>
    <r>
      <rPr>
        <u/>
        <sz val="11"/>
        <color theme="1"/>
        <rFont val="Calibri"/>
        <family val="2"/>
        <scheme val="minor"/>
      </rPr>
      <t>Exclusief</t>
    </r>
    <r>
      <rPr>
        <sz val="11"/>
        <color theme="1"/>
        <rFont val="Calibri"/>
        <family val="2"/>
        <scheme val="minor"/>
      </rPr>
      <t xml:space="preserve"> haspelkarren.</t>
    </r>
  </si>
  <si>
    <r>
      <t xml:space="preserve">Geef het restant laadvermogen voor de achteras aan in % tussen het totaal gebruiksklare gewicht (incl. bemanning, volle vloeistoftanks en bepakking) en het toegestane GVW voor de achteras. </t>
    </r>
    <r>
      <rPr>
        <u/>
        <sz val="11"/>
        <color theme="1"/>
        <rFont val="Calibri"/>
        <family val="2"/>
        <scheme val="minor"/>
      </rPr>
      <t>Inclusief</t>
    </r>
    <r>
      <rPr>
        <sz val="11"/>
        <color theme="1"/>
        <rFont val="Calibri"/>
        <family val="2"/>
        <scheme val="minor"/>
      </rPr>
      <t xml:space="preserve"> haspelkarren (6 x 3" slang van 20 meter).</t>
    </r>
  </si>
  <si>
    <r>
      <t xml:space="preserve">Geef het restant laadvermogen voor de vooras aan in % tussen het totaal gebruiksklare gewicht (incl. bemanning, volle vloeistoftanks en bepakking) en het toegestane GVW voor de vooras. </t>
    </r>
    <r>
      <rPr>
        <u/>
        <sz val="11"/>
        <color theme="1"/>
        <rFont val="Calibri"/>
        <family val="2"/>
        <scheme val="minor"/>
      </rPr>
      <t>Exclusief</t>
    </r>
    <r>
      <rPr>
        <sz val="11"/>
        <color theme="1"/>
        <rFont val="Calibri"/>
        <family val="2"/>
        <scheme val="minor"/>
      </rPr>
      <t xml:space="preserve"> haspelkarren.</t>
    </r>
  </si>
  <si>
    <r>
      <t xml:space="preserve">Geef het restant laadvermogen voor de vooras aan in % tussen het totaal gebruiksklare gewicht (incl. bemanning, volle vloeistoftanks en bepakking) en het toegestane GVW voor de vooras. </t>
    </r>
    <r>
      <rPr>
        <u/>
        <sz val="11"/>
        <color theme="1"/>
        <rFont val="Calibri"/>
        <family val="2"/>
        <scheme val="minor"/>
      </rPr>
      <t>Inclusief</t>
    </r>
    <r>
      <rPr>
        <sz val="11"/>
        <color theme="1"/>
        <rFont val="Calibri"/>
        <family val="2"/>
        <scheme val="minor"/>
      </rPr>
      <t xml:space="preserve"> haspelkarren (6 x 3" slang van 20 meter).</t>
    </r>
  </si>
  <si>
    <t>De verticale afstand tussen de onderzijde van het horizontale hart van de achteras en het maaiveld is zo groot mogelijk. Geef deze afstand op in cm.</t>
  </si>
  <si>
    <t>De verticale afstand tussen de onderzijde van het horizontale hart van de vooras en het maaiveld is zo groot mogelijk. Geef deze afstand op in cm.</t>
  </si>
  <si>
    <t xml:space="preserve">Op basis van de functionele en technische eisen kan het voertuig met de aanwezige brandstof en eventuele toevoegingen teminste vier uur aaneengesloten in bedrijf blijven. De brandstof- en voorraad toevoegingen is zo groot mogelijk. Geef de totale mogelijke voorraad brandstof aan in liters. </t>
  </si>
  <si>
    <t>De aanrijdhoek van het voertuig is zo groot mogelijk, geef deze op in graden.</t>
  </si>
  <si>
    <t>De afrijdhoek van het voertuig  is zo groot mogelijk, geef deze op in graden.</t>
  </si>
  <si>
    <t>De schanshoek van het voertuig is zo groot mogelijk, geef deze op in graden.</t>
  </si>
  <si>
    <t>De afstand in cm tussen het laagste chassisdeel, opbouwcomponenten, brandstoftank(s), enz. en maaiveld, anders dan de assen, is zo groot mogelijk. Geef deze afstand op in cm.</t>
  </si>
  <si>
    <t>Het aantal toegepaste verschillende motortypes voor de drie voertuigvarianten is zo klein mogelijk, vul het totaal aantal toegepaste motormerken van alle type voertuigen in bij elk voertuigtype.</t>
  </si>
  <si>
    <t>Het aantal chassismerken is zo veel mogelijk hetzelfde, vul het totaal aantal toegepaste chassismerken van alle voertuigtypen in bij elk voertuigtype.</t>
  </si>
  <si>
    <t>Het motorvermogen is zo groot mogelijk, geef dit vermogen op in kW.</t>
  </si>
  <si>
    <t>Het maximale koppel is zo groot mogelijk, geef de koppel op in Nm.</t>
  </si>
  <si>
    <t>Het maximale koppel wordt bereikt bij een zo laag mogelijk toerental, geef het laagste toerental op in tpm waarbij dit gehaald wordt.</t>
  </si>
  <si>
    <t xml:space="preserve">Het voertuig is uitgerust met een hydrostatische aandrijving, geef aan of het voertuig hier mee uitgerust is. </t>
  </si>
  <si>
    <t xml:space="preserve">Rijdend blussen met een constante druk van 6 bar en een debiet van 1200 liter/minuut maar met een snelheid lager dan 3km/uur is mogelijk, geef aan of het voertuig hier aan kan voldoen. </t>
  </si>
  <si>
    <t>De netto dagmaat van de geopende kast 1 en 2 (opening hoogte) is bij geopende rolluiken is zo groot mogelijk. Geef de netto beschikbare hoogte van een kast op (zonder kastkleppen) in cm.</t>
  </si>
  <si>
    <t>Het voertuig wordt voorzien van een hydraulisch aangedreven generator. Het minimale vermogen is 6,5kVA.  Het nominale vermogen is zo groot mogelijk. Geef het maximale nominale vermogen op in kVA.</t>
  </si>
  <si>
    <t>Het voertuig wordt voorzien van een hydraulisch aangedreven generator. Het maximale vermogen is zo groot mogelijk. Geef het maximale vermogen van de generator op in kVA</t>
  </si>
  <si>
    <t>De maximale pompcapaciteit is zo groot mogelijk, vul deze capaciteit in in l/min.</t>
  </si>
  <si>
    <t>De geeiste capaciteit van 2000 l/min bij 10 bar en een zuighoogte van 3 meter wordt bereikt bij een zo laag mogelijk motortoerental. Geef het motortoerenral waarbij dit wordt bereikt in omw/min.</t>
  </si>
  <si>
    <t>De geeiste capaciteit van 2500 l/min bij 10 bar en een zuighoogte van 3 meter wordt bereikt bij een zo laag mogelijk motortoerental. Geef het motortoerenral waarbij dit wordt bereikt in omw/min.</t>
  </si>
  <si>
    <t>Het geluidsniveau dient maximaal 80 dB(A) te zijn, gemeten conform bijlage F van EN 1846-2. Geef de geluidsdruk aan in dB(A).</t>
  </si>
  <si>
    <t>De bluswatertank heeft een nuttige bluswaterinhoud van minimaal 1.500 liter welke volledig te gebruiken is. De inhoud van de watertank is zo groot mogelijk. De tank wordt in stappen van 250 liter vergroot. Geef de bluswaterinhoud aan in liter.</t>
  </si>
  <si>
    <t>De bluswatertank heeft een nuttige bluswaterinhoud van minimaal 1.000 liter welke volledig te gebruiken is. De inhoud van de watertank is zo groot mogelijk. De tank wordt in stappen van 250 liter vergroot. Geef de bluswaterinhoud aan in liter.</t>
  </si>
  <si>
    <t>Het voertuig wordt voorzien van maximaal één LD werkhaspel. Geef het debiet van de haspel op bij een straalpijpdruk van 6 bar en een afgerolde slanglengte van 15 meter. Het debiet is zo groot mogelijk, geef het debiet aan in l/min.</t>
  </si>
  <si>
    <t>Het debiet van de monitor is instelbaar tussen de 200 en 800 l/min. Gewenst wordt een debiet van 250 tot 1000 l/min. Geef het maximale haalbare debiet op in l/min. (boven 1000 wordt niet gewaardeerd)</t>
  </si>
  <si>
    <t xml:space="preserve">Het voertuig wordt voorzien van een hydraulisch of electrisch bedienbare frontmonitor. De worplengte is onhafhankelijk van het debiet minimaal 40 meter en zo groot mogelijk. Geef de maximale worplengte op in meter. </t>
  </si>
  <si>
    <r>
      <t xml:space="preserve">De afstand tussen voorzijde rugplaat ademluchttoestel (Dräger) en de voorzijde van het dashboard is zo groot mogelijk. Geef deze afstand op in cm. </t>
    </r>
    <r>
      <rPr>
        <b/>
        <u/>
        <sz val="11"/>
        <color theme="1"/>
        <rFont val="Calibri"/>
        <family val="2"/>
        <scheme val="minor"/>
      </rPr>
      <t>mits in de rug geplaatst. Zie ook eisen.</t>
    </r>
  </si>
  <si>
    <r>
      <t>Het aantal toegepaste klapzitngen is zo gering mogelijk (</t>
    </r>
    <r>
      <rPr>
        <u/>
        <sz val="11"/>
        <color theme="1"/>
        <rFont val="Calibri"/>
        <family val="2"/>
        <scheme val="minor"/>
      </rPr>
      <t>maximaal twee</t>
    </r>
    <r>
      <rPr>
        <sz val="11"/>
        <color theme="1"/>
        <rFont val="Calibri"/>
        <family val="2"/>
        <scheme val="minor"/>
      </rPr>
      <t>), geef het aantal toegepaste klapzitting op.</t>
    </r>
  </si>
  <si>
    <t xml:space="preserve">In de eisen is het leveren van een hydraulisch arboladderrek op de basis TS opgenomen. Afhankelijk van de technische mogelijkheden zoals laadvermogen, hoogte, enz. wordt voor de compacte TS een arboladderrek gevraagd als wens. Geef aan of u dit levert. </t>
  </si>
  <si>
    <t>… tpm/min</t>
  </si>
  <si>
    <t>Geef het aantal preventief te vervangen harde onderdelen per voertuig op over een periode van 15 jaar. (o.b.v. gemiddeld 2500 kilometer per jaar)</t>
  </si>
  <si>
    <t>4.10</t>
  </si>
  <si>
    <t>Geef aan of u het instelbare debiet middels een proportionele regeling aanbiedt.</t>
  </si>
  <si>
    <t>3.28</t>
  </si>
  <si>
    <t>3.29</t>
  </si>
  <si>
    <r>
      <t xml:space="preserve">Geef aan aan hoeveel % gewicht de vooras draagt ten opzichte van de achteras (incl. bemanning, volle noodbluswater- en brandstoftank en bepakking, </t>
    </r>
    <r>
      <rPr>
        <b/>
        <u/>
        <sz val="11"/>
        <color theme="1"/>
        <rFont val="Calibri"/>
        <family val="2"/>
        <scheme val="minor"/>
      </rPr>
      <t>de 3.000 liter tank is leeg</t>
    </r>
    <r>
      <rPr>
        <sz val="11"/>
        <color theme="1"/>
        <rFont val="Calibri"/>
        <family val="2"/>
        <scheme val="minor"/>
      </rPr>
      <t>).</t>
    </r>
  </si>
  <si>
    <t>hoe dichter bij 50% hoe beter</t>
  </si>
  <si>
    <t>4.11</t>
  </si>
  <si>
    <t>1 op ……..</t>
  </si>
  <si>
    <t>tot …km/uur</t>
  </si>
  <si>
    <t>vanaf … km/uur</t>
  </si>
  <si>
    <t xml:space="preserve">Geef de overbrengingsverhouding van de laagste reductie weer na het inschakelen van de tussenbak/terreinversnelling of hydrostatische aandrijving. Hoe hoger de overbrengingsverhouding hoe beter. </t>
  </si>
  <si>
    <t>Het maximale koppel kan vanaf het laagste toerental worden vastgehouden over een zo groot mogelijk toerenbereik. Geef het totale toerenbereik op in tpm. Hoe groter het totale toerenbereik hoe beter.</t>
  </si>
  <si>
    <t>Geef aan  hoeveel % gewicht de vooras draagt ten opzichte van de achteras (incl. bemanning, volle vloeistoftanks en bepakking).</t>
  </si>
  <si>
    <t>Geef aan hoeveel % gewicht de achteras draagt ten opzichte van de vooras (incl. bemanning, volle vloeistoftanks en bepakking).</t>
  </si>
  <si>
    <r>
      <t xml:space="preserve">Geef aan  hoeveel % gewicht de achteras draagt ten opzichte van de vooras (incl. bemanning, volle noodbluswater- en brandstoftank en bepakking, </t>
    </r>
    <r>
      <rPr>
        <b/>
        <u/>
        <sz val="11"/>
        <color theme="1"/>
        <rFont val="Calibri"/>
        <family val="2"/>
        <scheme val="minor"/>
      </rPr>
      <t>de 3.000 liter tank is leeg</t>
    </r>
    <r>
      <rPr>
        <sz val="11"/>
        <color theme="1"/>
        <rFont val="Calibri"/>
        <family val="2"/>
        <scheme val="minor"/>
      </rPr>
      <t>).</t>
    </r>
  </si>
  <si>
    <r>
      <t xml:space="preserve">Het snelheidsgebied in km/uur waarin tijdens rijdend blussen kan worden gereden is met een constante pompdruk van 6 bar en een debiet van minimaal 1200 liter/min zo groot mogelijk. (eis is vanaf 2km/uur).  Geef de maximale snelheid aan tot wanneer dit mogelijk is, in km/uur. Hoe meer (gerekend vanaf 2km/uur) hoe beter. (afronden op 2 decimalen). </t>
    </r>
    <r>
      <rPr>
        <u/>
        <sz val="11"/>
        <color theme="1"/>
        <rFont val="Calibri"/>
        <family val="2"/>
        <scheme val="minor"/>
      </rPr>
      <t>De opgegeven rijsnelheid is realiseerbaar zonder bij te remmen.</t>
    </r>
  </si>
  <si>
    <r>
      <t xml:space="preserve">Geef aan vanaf welke minimale snelheid in km/uur het snelheidsgebied met rijdend blussen (zoals in 4.6) mogelijk is. Hoe minder km/uur hoe beter. (gerekend vanaf 0km/uur, afronden op twee decimalen). </t>
    </r>
    <r>
      <rPr>
        <u/>
        <sz val="11"/>
        <color theme="1"/>
        <rFont val="Calibri"/>
        <family val="2"/>
        <scheme val="minor"/>
      </rPr>
      <t>De opgegeven rijsnelheid is realiseerbaar zonder bij te remmen.</t>
    </r>
  </si>
  <si>
    <t>Compact Tankautospuit</t>
  </si>
  <si>
    <t>Basis Tankautospuit</t>
  </si>
  <si>
    <t>Max te behalen score</t>
  </si>
  <si>
    <t>NVT</t>
  </si>
  <si>
    <t>Waarde in te vullen in:</t>
  </si>
  <si>
    <t xml:space="preserve">Punten te verdienen met: </t>
  </si>
  <si>
    <t>zo weinig mogelijk ten opzichte van andere Deelnemers</t>
  </si>
  <si>
    <t>zo veel mogelijk ten opzichte van andere Deelnemers</t>
  </si>
  <si>
    <t>Waarde</t>
  </si>
  <si>
    <t xml:space="preserve">1. Wendbaarheid </t>
  </si>
  <si>
    <t>2. Cabine</t>
  </si>
  <si>
    <t>Ja of Nee</t>
  </si>
  <si>
    <t xml:space="preserve"> Het wel kunnen leveren  binnen de inschrijfprijs</t>
  </si>
  <si>
    <t>3. Chassis</t>
  </si>
  <si>
    <t>7. Dakblussing</t>
  </si>
  <si>
    <t>4. Motor &amp; Transmissie</t>
  </si>
  <si>
    <t>van … tot</t>
  </si>
  <si>
    <t>5. opbouw</t>
  </si>
  <si>
    <t>De inbouwruimte is in relatie tot functionele en voertuigeisen (maximale afmetingen) zo efficient mogelijk te gebruiken.</t>
  </si>
  <si>
    <t>6. Blusinsallatie</t>
  </si>
  <si>
    <t>Geef aan of u bij een insstelbaar debiet voor twee dakmonitoren afzonderlijk een debietregeling per monitor aanbiedt.</t>
  </si>
  <si>
    <t>Naam Deelnemer</t>
  </si>
  <si>
    <t>Naam ondergetekende</t>
  </si>
  <si>
    <t>Functie</t>
  </si>
  <si>
    <t>Plaats en datum</t>
  </si>
  <si>
    <t>Handtekening</t>
  </si>
  <si>
    <t>Standaarformulier I T.b.v. Sg2 Wensen</t>
  </si>
  <si>
    <t>7.1</t>
  </si>
  <si>
    <t>Natuurbrandweervoertuig</t>
  </si>
  <si>
    <t>Maximaal te behalen score subtotaal</t>
  </si>
  <si>
    <t>Maximaal te behalen score totaal Sg2</t>
  </si>
  <si>
    <t xml:space="preserve">Let op: Alle in te vullen waarden afronden op twee cijfers achter de komma (behalve Ja/Nee), met het getal van twee cijfers achter de komma wordt gerekend.  
De behaalde score per onderdeel wordt niet afgerond op twee cijfers achter de komma, er wordt gerekend met het niet afgeronde getal. </t>
  </si>
  <si>
    <t xml:space="preserve">Let op: Inschrijver dient alle grijs gekleurde velden in te vullen. Het niet volledig invullen van het prijzenblad kan leiden tot uitsluiting van de gunningsprocedure!!              
</t>
  </si>
  <si>
    <t>De behaalde totale score op dit onderdeel wordt teruggerekend naar de score 1000,00; waarbij de maximaal te behalen score totaal Sg2 (1319,40) gelijk staat aan 1000,00 van Sg2. De afronding op twee cijfers achter de komma zal pas plaats vinden wanneer de score is omgezet.</t>
  </si>
  <si>
    <r>
      <t xml:space="preserve">De maximale hellingshoek </t>
    </r>
    <r>
      <rPr>
        <u/>
        <sz val="11"/>
        <color theme="1"/>
        <rFont val="Calibri"/>
        <family val="2"/>
        <scheme val="minor"/>
      </rPr>
      <t>on road i</t>
    </r>
    <r>
      <rPr>
        <sz val="11"/>
        <color theme="1"/>
        <rFont val="Calibri"/>
        <family val="2"/>
        <scheme val="minor"/>
      </rPr>
      <t>s zo groot mogelijk, geef deze op in</t>
    </r>
    <r>
      <rPr>
        <sz val="11"/>
        <color rgb="FFFF0000"/>
        <rFont val="Calibri"/>
        <family val="2"/>
        <scheme val="minor"/>
      </rPr>
      <t xml:space="preserve"> procenten</t>
    </r>
    <r>
      <rPr>
        <sz val="11"/>
        <color theme="1"/>
        <rFont val="Calibri"/>
        <family val="2"/>
        <scheme val="minor"/>
      </rPr>
      <t>.</t>
    </r>
  </si>
  <si>
    <r>
      <t xml:space="preserve">De maximale hellingshoek  </t>
    </r>
    <r>
      <rPr>
        <u/>
        <sz val="11"/>
        <color theme="1"/>
        <rFont val="Calibri"/>
        <family val="2"/>
        <scheme val="minor"/>
      </rPr>
      <t>off road</t>
    </r>
    <r>
      <rPr>
        <sz val="11"/>
        <color theme="1"/>
        <rFont val="Calibri"/>
        <family val="2"/>
        <scheme val="minor"/>
      </rPr>
      <t xml:space="preserve"> is zo groot mogelijk, geef deze op in</t>
    </r>
    <r>
      <rPr>
        <sz val="11"/>
        <color rgb="FFFF0000"/>
        <rFont val="Calibri"/>
        <family val="2"/>
        <scheme val="minor"/>
      </rPr>
      <t xml:space="preserve"> procenten</t>
    </r>
    <r>
      <rPr>
        <sz val="11"/>
        <color theme="1"/>
        <rFont val="Calibri"/>
        <family val="2"/>
        <scheme val="minor"/>
      </rPr>
      <t>.</t>
    </r>
  </si>
  <si>
    <r>
      <t xml:space="preserve">De netto dagmaat van de geopende kast 1 en 2 (opening hoogte) is bij geopende rolluiken is zo groot mogelijk. Geef de netto beschikbare </t>
    </r>
    <r>
      <rPr>
        <sz val="11"/>
        <color rgb="FFFF0000"/>
        <rFont val="Calibri"/>
        <family val="2"/>
        <scheme val="minor"/>
      </rPr>
      <t>breedte</t>
    </r>
    <r>
      <rPr>
        <sz val="11"/>
        <color theme="1"/>
        <rFont val="Calibri"/>
        <family val="2"/>
        <scheme val="minor"/>
      </rPr>
      <t xml:space="preserve"> van een kast op (zonder kastkleppen) in cm.</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</si>
</sst>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_-* #,##0.00_-;_-* #,##0.00\-;_-* &quot;-&quot;??_-;_-@_-"/>
  </numFmts>
  <fonts count="3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1"/>
      <color theme="1"/>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sz val="10"/>
      <name val="Arial"/>
      <family val="2"/>
    </font>
    <font>
      <sz val="12"/>
      <color theme="1"/>
      <name val="Calibri"/>
      <family val="2"/>
      <scheme val="minor"/>
    </font>
    <font>
      <b/>
      <sz val="16"/>
      <color theme="0"/>
      <name val="Calibri"/>
      <family val="2"/>
      <scheme val="minor"/>
    </font>
    <font>
      <sz val="11"/>
      <color indexed="8"/>
      <name val="Calibri"/>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u/>
      <sz val="11"/>
      <color theme="1"/>
      <name val="Calibri"/>
      <family val="2"/>
      <scheme val="minor"/>
    </font>
    <font>
      <sz val="12"/>
      <name val="Arial"/>
      <family val="2"/>
    </font>
    <font>
      <sz val="10"/>
      <color theme="1"/>
      <name val="Arial"/>
      <family val="2"/>
    </font>
    <font>
      <sz val="8"/>
      <color theme="1"/>
      <name val="Calibri"/>
      <family val="2"/>
      <scheme val="minor"/>
    </font>
    <font>
      <sz val="6"/>
      <color theme="1"/>
      <name val="Calibri"/>
      <family val="2"/>
      <scheme val="minor"/>
    </font>
    <font>
      <b/>
      <sz val="6"/>
      <color theme="1"/>
      <name val="Calibri"/>
      <family val="2"/>
      <scheme val="minor"/>
    </font>
    <font>
      <b/>
      <sz val="11"/>
      <color theme="0"/>
      <name val="Calibri"/>
      <family val="2"/>
      <scheme val="minor"/>
    </font>
    <font>
      <sz val="9"/>
      <color theme="1"/>
      <name val="Calibri"/>
      <family val="2"/>
      <scheme val="minor"/>
    </font>
    <font>
      <b/>
      <sz val="10"/>
      <name val="Calibri"/>
      <family val="2"/>
      <scheme val="minor"/>
    </font>
    <font>
      <sz val="10"/>
      <name val="Arial"/>
    </font>
    <font>
      <u/>
      <sz val="12"/>
      <color theme="10"/>
      <name val="Calibri"/>
      <family val="2"/>
      <scheme val="minor"/>
    </font>
    <font>
      <u/>
      <sz val="12"/>
      <color theme="11"/>
      <name val="Calibri"/>
      <family val="2"/>
      <scheme val="minor"/>
    </font>
    <font>
      <b/>
      <sz val="12"/>
      <color theme="0"/>
      <name val="Verdana"/>
      <family val="2"/>
    </font>
    <font>
      <b/>
      <sz val="16"/>
      <name val="Calibri"/>
      <family val="2"/>
      <scheme val="minor"/>
    </font>
    <font>
      <sz val="8"/>
      <color rgb="FFFF0000"/>
      <name val="Calibri"/>
      <family val="2"/>
      <scheme val="minor"/>
    </font>
    <font>
      <sz val="11"/>
      <color rgb="FFFF0000"/>
      <name val="Calibri"/>
      <family val="2"/>
      <scheme val="minor"/>
    </font>
  </fonts>
  <fills count="1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00B0F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C00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249977111117893"/>
        <bgColor indexed="64"/>
      </patternFill>
    </fill>
  </fills>
  <borders count="6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auto="1"/>
      </left>
      <right style="medium">
        <color auto="1"/>
      </right>
      <top style="medium">
        <color indexed="64"/>
      </top>
      <bottom/>
      <diagonal/>
    </border>
    <border>
      <left style="medium">
        <color indexed="64"/>
      </left>
      <right style="thin">
        <color indexed="64"/>
      </right>
      <top style="medium">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151">
    <xf numFmtId="0" fontId="0" fillId="0" borderId="0"/>
    <xf numFmtId="0" fontId="8" fillId="0" borderId="0"/>
    <xf numFmtId="0" fontId="7"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165" fontId="8" fillId="0" borderId="0" applyFont="0" applyFill="0" applyBorder="0" applyAlignment="0" applyProtection="0"/>
    <xf numFmtId="164" fontId="8" fillId="0" borderId="0" applyFont="0" applyFill="0" applyBorder="0" applyAlignment="0" applyProtection="0"/>
    <xf numFmtId="0" fontId="12" fillId="7" borderId="0" applyNumberFormat="0" applyBorder="0" applyAlignment="0" applyProtection="0"/>
    <xf numFmtId="0" fontId="13" fillId="8" borderId="13" applyNumberFormat="0" applyAlignment="0" applyProtection="0"/>
    <xf numFmtId="0" fontId="14" fillId="0" borderId="0"/>
    <xf numFmtId="0" fontId="15" fillId="0" borderId="0" applyNumberFormat="0" applyFill="0" applyBorder="0" applyAlignment="0" applyProtection="0"/>
    <xf numFmtId="0" fontId="16" fillId="0" borderId="14" applyNumberFormat="0" applyFill="0" applyAlignment="0" applyProtection="0"/>
    <xf numFmtId="0" fontId="17" fillId="0" borderId="15" applyNumberFormat="0" applyFill="0" applyAlignment="0" applyProtection="0"/>
    <xf numFmtId="0" fontId="18" fillId="0" borderId="16" applyNumberFormat="0" applyFill="0" applyAlignment="0" applyProtection="0"/>
    <xf numFmtId="0" fontId="18" fillId="0" borderId="0" applyNumberFormat="0" applyFill="0" applyBorder="0" applyAlignment="0" applyProtection="0"/>
    <xf numFmtId="0" fontId="19" fillId="9" borderId="17" applyNumberFormat="0" applyAlignment="0" applyProtection="0"/>
    <xf numFmtId="165" fontId="8" fillId="0" borderId="0" applyFont="0" applyFill="0" applyBorder="0" applyAlignment="0" applyProtection="0"/>
    <xf numFmtId="0" fontId="11" fillId="10" borderId="18" applyNumberFormat="0" applyFont="0" applyAlignment="0" applyProtection="0"/>
    <xf numFmtId="0" fontId="20" fillId="11" borderId="19" applyNumberFormat="0" applyAlignment="0" applyProtection="0"/>
    <xf numFmtId="9" fontId="8" fillId="0" borderId="0" applyFont="0" applyFill="0" applyBorder="0" applyAlignment="0" applyProtection="0"/>
    <xf numFmtId="9" fontId="8" fillId="0" borderId="0" applyFont="0" applyFill="0" applyBorder="0" applyAlignment="0" applyProtection="0"/>
    <xf numFmtId="164" fontId="8" fillId="0" borderId="0" applyFill="0" applyBorder="0" applyAlignment="0" applyProtection="0"/>
    <xf numFmtId="0" fontId="8" fillId="0" borderId="0"/>
    <xf numFmtId="0" fontId="11" fillId="0" borderId="0"/>
    <xf numFmtId="165" fontId="11" fillId="0" borderId="0" applyFont="0" applyFill="0" applyBorder="0" applyAlignment="0" applyProtection="0"/>
    <xf numFmtId="164" fontId="8" fillId="0" borderId="0" applyFont="0" applyFill="0" applyBorder="0" applyAlignment="0" applyProtection="0"/>
    <xf numFmtId="165" fontId="1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11" fillId="0" borderId="0" applyFont="0" applyFill="0" applyBorder="0" applyAlignment="0" applyProtection="0"/>
    <xf numFmtId="0" fontId="11" fillId="0" borderId="0"/>
    <xf numFmtId="0" fontId="3" fillId="0" borderId="0"/>
    <xf numFmtId="0" fontId="19" fillId="9" borderId="23" applyNumberFormat="0" applyAlignment="0" applyProtection="0"/>
    <xf numFmtId="0" fontId="11" fillId="10" borderId="24" applyNumberFormat="0" applyFont="0" applyAlignment="0" applyProtection="0"/>
    <xf numFmtId="0" fontId="20" fillId="11" borderId="25" applyNumberFormat="0" applyAlignment="0" applyProtection="0"/>
    <xf numFmtId="0" fontId="2" fillId="0" borderId="0"/>
    <xf numFmtId="44" fontId="2" fillId="0" borderId="0" applyFont="0" applyFill="0" applyBorder="0" applyAlignment="0" applyProtection="0"/>
    <xf numFmtId="0" fontId="7" fillId="0" borderId="0"/>
    <xf numFmtId="44" fontId="7" fillId="0" borderId="0" applyFont="0" applyFill="0" applyBorder="0" applyAlignment="0" applyProtection="0"/>
    <xf numFmtId="0" fontId="2" fillId="0" borderId="0"/>
    <xf numFmtId="0" fontId="8" fillId="0" borderId="0"/>
    <xf numFmtId="0" fontId="23" fillId="0" borderId="0"/>
    <xf numFmtId="0" fontId="9" fillId="0" borderId="0"/>
    <xf numFmtId="0" fontId="1" fillId="0" borderId="0"/>
    <xf numFmtId="44" fontId="1" fillId="0" borderId="0" applyFont="0" applyFill="0" applyBorder="0" applyAlignment="0" applyProtection="0"/>
    <xf numFmtId="0" fontId="20" fillId="11" borderId="47" applyNumberFormat="0" applyAlignment="0" applyProtection="0"/>
    <xf numFmtId="0" fontId="19" fillId="9" borderId="45" applyNumberFormat="0" applyAlignment="0" applyProtection="0"/>
    <xf numFmtId="0" fontId="11" fillId="10" borderId="46" applyNumberFormat="0" applyFont="0" applyAlignment="0" applyProtection="0"/>
    <xf numFmtId="0" fontId="19" fillId="9" borderId="45" applyNumberFormat="0" applyAlignment="0" applyProtection="0"/>
    <xf numFmtId="0" fontId="20" fillId="11" borderId="38" applyNumberFormat="0" applyAlignment="0" applyProtection="0"/>
    <xf numFmtId="0" fontId="1" fillId="0" borderId="0"/>
    <xf numFmtId="0" fontId="19" fillId="9" borderId="39" applyNumberFormat="0" applyAlignment="0" applyProtection="0"/>
    <xf numFmtId="0" fontId="11" fillId="10" borderId="40" applyNumberFormat="0" applyFont="0" applyAlignment="0" applyProtection="0"/>
    <xf numFmtId="0" fontId="20" fillId="11" borderId="38" applyNumberFormat="0" applyAlignment="0" applyProtection="0"/>
    <xf numFmtId="0" fontId="30" fillId="0" borderId="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0" fillId="11" borderId="47" applyNumberFormat="0" applyAlignment="0" applyProtection="0"/>
    <xf numFmtId="0" fontId="11" fillId="10" borderId="46" applyNumberFormat="0" applyFon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cellStyleXfs>
  <cellXfs count="182">
    <xf numFmtId="0" fontId="0" fillId="0" borderId="0" xfId="0"/>
    <xf numFmtId="0" fontId="9" fillId="0" borderId="10" xfId="0" applyFont="1" applyBorder="1"/>
    <xf numFmtId="0" fontId="0" fillId="5" borderId="0" xfId="0" applyFill="1" applyBorder="1"/>
    <xf numFmtId="0" fontId="0" fillId="5" borderId="0" xfId="0" applyFill="1" applyBorder="1" applyAlignment="1">
      <alignment vertical="top" wrapText="1"/>
    </xf>
    <xf numFmtId="0" fontId="0" fillId="0" borderId="0" xfId="0"/>
    <xf numFmtId="0" fontId="0" fillId="0" borderId="0" xfId="0" applyBorder="1"/>
    <xf numFmtId="0" fontId="25" fillId="0" borderId="4" xfId="0" applyFont="1" applyBorder="1" applyAlignment="1">
      <alignment horizontal="center" vertical="center"/>
    </xf>
    <xf numFmtId="3" fontId="0" fillId="0" borderId="0" xfId="0" applyNumberFormat="1" applyBorder="1" applyAlignment="1">
      <alignment horizontal="center" vertical="center" wrapText="1"/>
    </xf>
    <xf numFmtId="3" fontId="0" fillId="0" borderId="3" xfId="0" applyNumberFormat="1" applyBorder="1" applyAlignment="1">
      <alignment horizontal="center" vertical="center" wrapText="1"/>
    </xf>
    <xf numFmtId="0" fontId="4" fillId="0" borderId="0" xfId="0" applyFont="1" applyBorder="1" applyAlignment="1">
      <alignment vertical="top" wrapText="1"/>
    </xf>
    <xf numFmtId="0" fontId="6" fillId="0" borderId="0" xfId="0" applyFont="1" applyBorder="1" applyAlignment="1">
      <alignment vertical="top" wrapText="1"/>
    </xf>
    <xf numFmtId="0" fontId="0" fillId="0" borderId="0" xfId="0" applyBorder="1" applyAlignment="1">
      <alignment vertical="top" wrapText="1"/>
    </xf>
    <xf numFmtId="0" fontId="27" fillId="14" borderId="1" xfId="0" applyFont="1" applyFill="1" applyBorder="1" applyAlignment="1">
      <alignment horizontal="center" vertical="top"/>
    </xf>
    <xf numFmtId="0" fontId="27" fillId="14" borderId="3" xfId="0" applyFont="1" applyFill="1" applyBorder="1" applyAlignment="1">
      <alignment horizontal="center" vertical="top"/>
    </xf>
    <xf numFmtId="0" fontId="27" fillId="14" borderId="6" xfId="0" applyFont="1" applyFill="1" applyBorder="1" applyAlignment="1">
      <alignment horizontal="center" vertical="top"/>
    </xf>
    <xf numFmtId="0" fontId="27" fillId="14" borderId="0" xfId="0" applyFont="1" applyFill="1" applyBorder="1" applyAlignment="1">
      <alignment horizontal="center" vertical="top"/>
    </xf>
    <xf numFmtId="0" fontId="10" fillId="14" borderId="1" xfId="0" applyFont="1" applyFill="1" applyBorder="1" applyAlignment="1">
      <alignment horizontal="center" vertical="center"/>
    </xf>
    <xf numFmtId="0" fontId="24" fillId="0" borderId="0" xfId="0" applyFont="1" applyBorder="1" applyAlignment="1">
      <alignment horizontal="center" vertical="center" wrapText="1"/>
    </xf>
    <xf numFmtId="0" fontId="4" fillId="0" borderId="28" xfId="0" applyFont="1" applyBorder="1" applyAlignment="1">
      <alignment horizontal="center" vertical="center" wrapText="1"/>
    </xf>
    <xf numFmtId="0" fontId="24" fillId="0" borderId="0" xfId="0" applyFont="1" applyFill="1" applyBorder="1" applyAlignment="1">
      <alignment horizontal="center" vertical="center" wrapText="1" readingOrder="2"/>
    </xf>
    <xf numFmtId="0" fontId="4" fillId="0" borderId="32" xfId="0" applyFont="1" applyFill="1" applyBorder="1" applyAlignment="1">
      <alignment horizontal="center" vertical="center" wrapText="1" readingOrder="1"/>
    </xf>
    <xf numFmtId="0" fontId="6" fillId="0" borderId="26" xfId="0" applyFont="1" applyFill="1" applyBorder="1" applyAlignment="1">
      <alignment vertical="top" wrapText="1"/>
    </xf>
    <xf numFmtId="3" fontId="0" fillId="0" borderId="35" xfId="0" applyNumberFormat="1" applyBorder="1" applyAlignment="1">
      <alignment horizontal="center" vertical="center" wrapText="1" readingOrder="1"/>
    </xf>
    <xf numFmtId="0" fontId="25" fillId="0" borderId="36" xfId="0" applyFont="1" applyBorder="1" applyAlignment="1">
      <alignment horizontal="center" vertical="top" wrapText="1" readingOrder="1"/>
    </xf>
    <xf numFmtId="3" fontId="0" fillId="0" borderId="34" xfId="0" applyNumberFormat="1" applyBorder="1" applyAlignment="1">
      <alignment horizontal="center" vertical="center" wrapText="1" readingOrder="1"/>
    </xf>
    <xf numFmtId="0" fontId="25" fillId="0" borderId="27" xfId="0" applyFont="1" applyBorder="1" applyAlignment="1">
      <alignment horizontal="center" vertical="top" wrapText="1" readingOrder="1"/>
    </xf>
    <xf numFmtId="3" fontId="0" fillId="0" borderId="37" xfId="0" applyNumberFormat="1" applyBorder="1" applyAlignment="1">
      <alignment horizontal="center" vertical="center" wrapText="1" readingOrder="1"/>
    </xf>
    <xf numFmtId="0" fontId="27" fillId="5" borderId="0" xfId="0" applyFont="1" applyFill="1" applyBorder="1" applyAlignment="1">
      <alignment horizontal="center" vertical="top"/>
    </xf>
    <xf numFmtId="3" fontId="0" fillId="5" borderId="0" xfId="0" applyNumberForma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0" xfId="0" applyFont="1" applyFill="1" applyBorder="1" applyAlignment="1">
      <alignment horizontal="center" vertical="center" wrapText="1" readingOrder="2"/>
    </xf>
    <xf numFmtId="0" fontId="25" fillId="5" borderId="0" xfId="0" applyFont="1" applyFill="1" applyBorder="1" applyAlignment="1">
      <alignment horizontal="center" vertical="center"/>
    </xf>
    <xf numFmtId="0" fontId="25" fillId="5" borderId="0" xfId="0" applyFont="1" applyFill="1" applyBorder="1" applyAlignment="1">
      <alignment horizontal="center"/>
    </xf>
    <xf numFmtId="3" fontId="9" fillId="5" borderId="0" xfId="0" applyNumberFormat="1" applyFont="1" applyFill="1" applyBorder="1" applyAlignment="1">
      <alignment horizontal="center" vertical="center" wrapText="1"/>
    </xf>
    <xf numFmtId="0" fontId="9" fillId="5" borderId="0" xfId="0" applyFont="1" applyFill="1" applyBorder="1" applyAlignment="1">
      <alignment horizontal="center" vertical="center"/>
    </xf>
    <xf numFmtId="4" fontId="9" fillId="5" borderId="0" xfId="0" applyNumberFormat="1" applyFont="1" applyFill="1" applyBorder="1" applyAlignment="1">
      <alignment horizontal="center" vertical="center" wrapText="1"/>
    </xf>
    <xf numFmtId="0" fontId="9" fillId="0" borderId="0" xfId="0" applyFont="1" applyBorder="1"/>
    <xf numFmtId="0" fontId="28" fillId="5" borderId="0" xfId="0" applyFont="1" applyFill="1" applyBorder="1" applyAlignment="1">
      <alignment horizontal="left" vertical="top" wrapText="1"/>
    </xf>
    <xf numFmtId="0" fontId="9" fillId="5" borderId="0" xfId="0" applyFont="1" applyFill="1" applyBorder="1" applyAlignment="1">
      <alignment horizontal="right" vertical="center" wrapText="1"/>
    </xf>
    <xf numFmtId="2" fontId="25" fillId="0" borderId="4" xfId="0" applyNumberFormat="1" applyFont="1" applyBorder="1" applyAlignment="1">
      <alignment horizontal="center" vertical="center"/>
    </xf>
    <xf numFmtId="2" fontId="25" fillId="0" borderId="8" xfId="0" applyNumberFormat="1" applyFont="1" applyBorder="1" applyAlignment="1">
      <alignment horizontal="center" vertical="center"/>
    </xf>
    <xf numFmtId="0" fontId="9" fillId="5" borderId="0" xfId="0" applyFont="1" applyFill="1" applyBorder="1"/>
    <xf numFmtId="0" fontId="0" fillId="5" borderId="0" xfId="0" applyFill="1"/>
    <xf numFmtId="3" fontId="0" fillId="5" borderId="3" xfId="0" applyNumberFormat="1" applyFill="1" applyBorder="1" applyAlignment="1">
      <alignment horizontal="center" vertical="center" wrapText="1"/>
    </xf>
    <xf numFmtId="0" fontId="25" fillId="5" borderId="4" xfId="0" applyFont="1" applyFill="1" applyBorder="1" applyAlignment="1">
      <alignment horizontal="center" vertical="center"/>
    </xf>
    <xf numFmtId="0" fontId="25" fillId="5" borderId="4" xfId="0" applyFont="1" applyFill="1" applyBorder="1" applyAlignment="1">
      <alignment horizontal="center"/>
    </xf>
    <xf numFmtId="49" fontId="0" fillId="15" borderId="21" xfId="0" applyNumberFormat="1" applyFill="1" applyBorder="1" applyAlignment="1">
      <alignment horizontal="center" vertical="center" wrapText="1"/>
    </xf>
    <xf numFmtId="4" fontId="0" fillId="15" borderId="21" xfId="0" applyNumberFormat="1" applyFill="1" applyBorder="1" applyAlignment="1">
      <alignment horizontal="center" vertical="center" wrapText="1"/>
    </xf>
    <xf numFmtId="4" fontId="0" fillId="15" borderId="22" xfId="0" applyNumberFormat="1" applyFill="1" applyBorder="1" applyAlignment="1">
      <alignment horizontal="center" vertical="center" wrapText="1"/>
    </xf>
    <xf numFmtId="4" fontId="0" fillId="15" borderId="31" xfId="0" applyNumberFormat="1" applyFill="1" applyBorder="1" applyAlignment="1">
      <alignment horizontal="center" vertical="center" wrapText="1"/>
    </xf>
    <xf numFmtId="2" fontId="0" fillId="15" borderId="21" xfId="0" applyNumberFormat="1" applyFill="1" applyBorder="1" applyAlignment="1">
      <alignment horizontal="center" vertical="center" wrapText="1"/>
    </xf>
    <xf numFmtId="0" fontId="25" fillId="0" borderId="0" xfId="0" applyFont="1" applyBorder="1" applyAlignment="1">
      <alignment horizontal="center"/>
    </xf>
    <xf numFmtId="0" fontId="27" fillId="5" borderId="6" xfId="0" applyFont="1" applyFill="1" applyBorder="1" applyAlignment="1">
      <alignment horizontal="center" vertical="top"/>
    </xf>
    <xf numFmtId="0" fontId="0" fillId="5" borderId="7" xfId="0" applyFill="1" applyBorder="1" applyAlignment="1">
      <alignment vertical="top" wrapText="1"/>
    </xf>
    <xf numFmtId="0" fontId="24" fillId="5" borderId="7" xfId="0" applyFont="1" applyFill="1" applyBorder="1" applyAlignment="1">
      <alignment horizontal="center" vertical="center" wrapText="1" readingOrder="2"/>
    </xf>
    <xf numFmtId="0" fontId="24" fillId="5" borderId="7" xfId="0" applyFont="1" applyFill="1" applyBorder="1" applyAlignment="1">
      <alignment horizontal="center" vertical="center" wrapText="1"/>
    </xf>
    <xf numFmtId="3" fontId="0" fillId="5" borderId="6" xfId="0" applyNumberFormat="1" applyFill="1" applyBorder="1" applyAlignment="1">
      <alignment horizontal="center" vertical="center" wrapText="1"/>
    </xf>
    <xf numFmtId="0" fontId="26" fillId="5" borderId="8" xfId="0" applyFont="1" applyFill="1" applyBorder="1" applyAlignment="1">
      <alignment horizontal="center" vertical="center"/>
    </xf>
    <xf numFmtId="3" fontId="0" fillId="5" borderId="7" xfId="0" applyNumberFormat="1" applyFill="1" applyBorder="1" applyAlignment="1">
      <alignment horizontal="center" vertical="center" wrapText="1"/>
    </xf>
    <xf numFmtId="2" fontId="26" fillId="5" borderId="8" xfId="0" applyNumberFormat="1" applyFont="1" applyFill="1" applyBorder="1" applyAlignment="1">
      <alignment horizontal="center" vertical="center"/>
    </xf>
    <xf numFmtId="4" fontId="9" fillId="3" borderId="12" xfId="0" applyNumberFormat="1" applyFont="1" applyFill="1" applyBorder="1" applyAlignment="1">
      <alignment horizontal="center" vertical="center" wrapText="1"/>
    </xf>
    <xf numFmtId="2" fontId="0" fillId="5" borderId="6" xfId="0" applyNumberFormat="1" applyFill="1" applyBorder="1" applyAlignment="1">
      <alignment horizontal="center" vertical="center" wrapText="1"/>
    </xf>
    <xf numFmtId="2" fontId="0" fillId="5" borderId="7" xfId="0" applyNumberFormat="1" applyFill="1" applyBorder="1" applyAlignment="1">
      <alignment horizontal="center" vertical="center" wrapText="1"/>
    </xf>
    <xf numFmtId="0" fontId="27" fillId="14" borderId="50" xfId="0" applyFont="1" applyFill="1" applyBorder="1" applyAlignment="1">
      <alignment horizontal="center" vertical="top"/>
    </xf>
    <xf numFmtId="0" fontId="6" fillId="0" borderId="48" xfId="0" applyFont="1" applyBorder="1" applyAlignment="1">
      <alignment vertical="top" wrapText="1"/>
    </xf>
    <xf numFmtId="0" fontId="4" fillId="0" borderId="48" xfId="0" applyFont="1" applyFill="1" applyBorder="1" applyAlignment="1">
      <alignment horizontal="center" vertical="center" wrapText="1" readingOrder="1"/>
    </xf>
    <xf numFmtId="0" fontId="4" fillId="0" borderId="57" xfId="0" applyFont="1" applyBorder="1" applyAlignment="1">
      <alignment horizontal="center" vertical="center" wrapText="1"/>
    </xf>
    <xf numFmtId="3" fontId="0" fillId="0" borderId="50" xfId="0" applyNumberFormat="1" applyBorder="1" applyAlignment="1">
      <alignment horizontal="center" vertical="center" wrapText="1" readingOrder="1"/>
    </xf>
    <xf numFmtId="0" fontId="25" fillId="0" borderId="49" xfId="0" applyFont="1" applyBorder="1" applyAlignment="1">
      <alignment horizontal="center" vertical="top" wrapText="1" readingOrder="1"/>
    </xf>
    <xf numFmtId="3" fontId="0" fillId="0" borderId="56" xfId="0" applyNumberFormat="1" applyBorder="1" applyAlignment="1">
      <alignment horizontal="center" vertical="center" wrapText="1" readingOrder="1"/>
    </xf>
    <xf numFmtId="0" fontId="0" fillId="0" borderId="48" xfId="0" applyBorder="1" applyAlignment="1">
      <alignment vertical="top" wrapText="1"/>
    </xf>
    <xf numFmtId="0" fontId="24" fillId="12" borderId="48" xfId="0" applyFont="1" applyFill="1" applyBorder="1" applyAlignment="1">
      <alignment horizontal="center" vertical="center" wrapText="1" readingOrder="1"/>
    </xf>
    <xf numFmtId="0" fontId="24" fillId="0" borderId="57" xfId="0" applyFont="1" applyBorder="1" applyAlignment="1">
      <alignment horizontal="center" vertical="center" wrapText="1" readingOrder="1"/>
    </xf>
    <xf numFmtId="4" fontId="0" fillId="15" borderId="50" xfId="0" applyNumberFormat="1" applyFill="1" applyBorder="1" applyAlignment="1">
      <alignment horizontal="center" vertical="center" wrapText="1"/>
    </xf>
    <xf numFmtId="4" fontId="0" fillId="15" borderId="56" xfId="0" applyNumberFormat="1" applyFill="1" applyBorder="1" applyAlignment="1">
      <alignment horizontal="center" vertical="center" wrapText="1"/>
    </xf>
    <xf numFmtId="4" fontId="0" fillId="15" borderId="51" xfId="0" applyNumberFormat="1" applyFill="1" applyBorder="1" applyAlignment="1">
      <alignment horizontal="center" vertical="center" wrapText="1"/>
    </xf>
    <xf numFmtId="4" fontId="0" fillId="15" borderId="58" xfId="0" applyNumberFormat="1" applyFill="1" applyBorder="1" applyAlignment="1">
      <alignment horizontal="center" vertical="center" wrapText="1"/>
    </xf>
    <xf numFmtId="0" fontId="27" fillId="5" borderId="3" xfId="0" applyFont="1" applyFill="1" applyBorder="1" applyAlignment="1">
      <alignment horizontal="center" vertical="top"/>
    </xf>
    <xf numFmtId="0" fontId="24" fillId="4" borderId="48" xfId="0" applyFont="1" applyFill="1" applyBorder="1" applyAlignment="1">
      <alignment horizontal="center" vertical="center" wrapText="1" readingOrder="1"/>
    </xf>
    <xf numFmtId="4" fontId="0" fillId="15" borderId="20" xfId="0" applyNumberFormat="1" applyFill="1" applyBorder="1" applyAlignment="1">
      <alignment horizontal="center" vertical="center" wrapText="1"/>
    </xf>
    <xf numFmtId="4" fontId="0" fillId="15" borderId="61" xfId="0" applyNumberFormat="1" applyFill="1" applyBorder="1" applyAlignment="1">
      <alignment horizontal="center" vertical="center" wrapText="1"/>
    </xf>
    <xf numFmtId="0" fontId="24" fillId="13" borderId="48" xfId="0" applyFont="1" applyFill="1" applyBorder="1" applyAlignment="1">
      <alignment horizontal="center" vertical="center" wrapText="1" readingOrder="1"/>
    </xf>
    <xf numFmtId="49" fontId="0" fillId="15" borderId="61" xfId="0" applyNumberFormat="1" applyFill="1" applyBorder="1" applyAlignment="1">
      <alignment horizontal="center" vertical="center" wrapText="1"/>
    </xf>
    <xf numFmtId="49" fontId="0" fillId="15" borderId="20" xfId="0" applyNumberFormat="1" applyFill="1" applyBorder="1" applyAlignment="1">
      <alignment horizontal="center" vertical="center" wrapText="1"/>
    </xf>
    <xf numFmtId="0" fontId="27" fillId="14" borderId="51" xfId="0" applyFont="1" applyFill="1" applyBorder="1" applyAlignment="1">
      <alignment horizontal="center" vertical="top"/>
    </xf>
    <xf numFmtId="0" fontId="0" fillId="0" borderId="52" xfId="0" applyFill="1" applyBorder="1" applyAlignment="1">
      <alignment vertical="top" wrapText="1"/>
    </xf>
    <xf numFmtId="0" fontId="24" fillId="12" borderId="52" xfId="0" applyFont="1" applyFill="1" applyBorder="1" applyAlignment="1">
      <alignment horizontal="center" vertical="center" wrapText="1" readingOrder="1"/>
    </xf>
    <xf numFmtId="0" fontId="24" fillId="0" borderId="53" xfId="0" applyFont="1" applyBorder="1" applyAlignment="1">
      <alignment horizontal="center" vertical="center" wrapText="1" readingOrder="1"/>
    </xf>
    <xf numFmtId="0" fontId="0" fillId="0" borderId="48" xfId="0" applyFill="1" applyBorder="1" applyAlignment="1">
      <alignment vertical="top" wrapText="1"/>
    </xf>
    <xf numFmtId="0" fontId="24" fillId="4" borderId="48" xfId="0" applyFont="1" applyFill="1" applyBorder="1" applyAlignment="1">
      <alignment horizontal="center" vertical="center" wrapText="1" readingOrder="2"/>
    </xf>
    <xf numFmtId="0" fontId="24" fillId="0" borderId="57" xfId="0" applyFont="1" applyBorder="1" applyAlignment="1">
      <alignment horizontal="center" vertical="center" wrapText="1"/>
    </xf>
    <xf numFmtId="3" fontId="0" fillId="15" borderId="56" xfId="0" applyNumberFormat="1" applyFill="1" applyBorder="1" applyAlignment="1">
      <alignment horizontal="center" vertical="center" wrapText="1"/>
    </xf>
    <xf numFmtId="0" fontId="24" fillId="2" borderId="48" xfId="0" applyFont="1" applyFill="1" applyBorder="1" applyAlignment="1">
      <alignment horizontal="center" vertical="center" wrapText="1" readingOrder="2"/>
    </xf>
    <xf numFmtId="0" fontId="24" fillId="0" borderId="57" xfId="0" applyFont="1" applyFill="1" applyBorder="1" applyAlignment="1">
      <alignment horizontal="center" vertical="center" wrapText="1"/>
    </xf>
    <xf numFmtId="0" fontId="24" fillId="12" borderId="48" xfId="0" applyFont="1" applyFill="1" applyBorder="1" applyAlignment="1">
      <alignment horizontal="center" vertical="center" wrapText="1" readingOrder="2"/>
    </xf>
    <xf numFmtId="0" fontId="0" fillId="0" borderId="48" xfId="0" applyBorder="1" applyAlignment="1">
      <alignment horizontal="left" vertical="top" wrapText="1"/>
    </xf>
    <xf numFmtId="0" fontId="0" fillId="0" borderId="48" xfId="0" applyFont="1" applyFill="1" applyBorder="1" applyAlignment="1">
      <alignment vertical="top" wrapText="1"/>
    </xf>
    <xf numFmtId="3" fontId="0" fillId="15" borderId="50" xfId="0" applyNumberFormat="1" applyFill="1" applyBorder="1" applyAlignment="1">
      <alignment horizontal="center" vertical="center" wrapText="1"/>
    </xf>
    <xf numFmtId="0" fontId="0" fillId="0" borderId="48" xfId="0" applyNumberFormat="1" applyFill="1" applyBorder="1" applyAlignment="1">
      <alignment horizontal="left" vertical="top" wrapText="1"/>
    </xf>
    <xf numFmtId="2" fontId="0" fillId="15" borderId="50" xfId="0" applyNumberFormat="1" applyFill="1" applyBorder="1" applyAlignment="1">
      <alignment horizontal="center" vertical="center" wrapText="1"/>
    </xf>
    <xf numFmtId="2" fontId="0" fillId="15" borderId="56" xfId="0" applyNumberFormat="1" applyFill="1" applyBorder="1" applyAlignment="1">
      <alignment horizontal="center" vertical="center" wrapText="1"/>
    </xf>
    <xf numFmtId="0" fontId="24" fillId="4" borderId="52" xfId="0" applyFont="1" applyFill="1" applyBorder="1" applyAlignment="1">
      <alignment horizontal="center" vertical="center" wrapText="1" readingOrder="2"/>
    </xf>
    <xf numFmtId="0" fontId="24" fillId="0" borderId="53" xfId="0" applyFont="1" applyFill="1" applyBorder="1" applyAlignment="1">
      <alignment horizontal="center" vertical="center" wrapText="1"/>
    </xf>
    <xf numFmtId="2" fontId="0" fillId="15" borderId="58" xfId="0" applyNumberFormat="1" applyFill="1" applyBorder="1" applyAlignment="1">
      <alignment horizontal="center" vertical="center" wrapText="1"/>
    </xf>
    <xf numFmtId="0" fontId="4" fillId="0" borderId="48" xfId="0" applyFont="1" applyBorder="1" applyAlignment="1">
      <alignment vertical="top" wrapText="1"/>
    </xf>
    <xf numFmtId="0" fontId="4" fillId="0" borderId="55" xfId="0" applyFont="1" applyFill="1" applyBorder="1" applyAlignment="1">
      <alignment horizontal="center" vertical="center" wrapText="1" readingOrder="1"/>
    </xf>
    <xf numFmtId="0" fontId="4" fillId="0" borderId="54" xfId="0" applyFont="1" applyBorder="1" applyAlignment="1">
      <alignment horizontal="center" vertical="center" wrapText="1"/>
    </xf>
    <xf numFmtId="2" fontId="0" fillId="15" borderId="48" xfId="0" applyNumberFormat="1" applyFill="1" applyBorder="1" applyAlignment="1">
      <alignment horizontal="center" vertical="center" wrapText="1"/>
    </xf>
    <xf numFmtId="2" fontId="25" fillId="0" borderId="56" xfId="0" applyNumberFormat="1" applyFont="1" applyBorder="1" applyAlignment="1">
      <alignment horizontal="center" vertical="center"/>
    </xf>
    <xf numFmtId="0" fontId="24" fillId="0" borderId="53" xfId="0" applyFont="1" applyBorder="1" applyAlignment="1">
      <alignment horizontal="center" vertical="center" wrapText="1"/>
    </xf>
    <xf numFmtId="3" fontId="0" fillId="15" borderId="58" xfId="0" applyNumberFormat="1" applyFill="1" applyBorder="1" applyAlignment="1">
      <alignment horizontal="center" vertical="center" wrapText="1"/>
    </xf>
    <xf numFmtId="2" fontId="25" fillId="0" borderId="49" xfId="0" applyNumberFormat="1" applyFont="1" applyBorder="1" applyAlignment="1">
      <alignment horizontal="center" vertical="center"/>
    </xf>
    <xf numFmtId="0" fontId="9" fillId="5" borderId="4" xfId="0" applyFont="1" applyFill="1" applyBorder="1" applyAlignment="1">
      <alignment horizontal="center"/>
    </xf>
    <xf numFmtId="0" fontId="28" fillId="5" borderId="4" xfId="0" applyFont="1" applyFill="1" applyBorder="1" applyAlignment="1">
      <alignment horizontal="left" vertical="top" wrapText="1"/>
    </xf>
    <xf numFmtId="0" fontId="35" fillId="4" borderId="48" xfId="0" applyFont="1" applyFill="1" applyBorder="1" applyAlignment="1">
      <alignment horizontal="center" vertical="center" wrapText="1" readingOrder="2"/>
    </xf>
    <xf numFmtId="0" fontId="34" fillId="16" borderId="1" xfId="0" applyFont="1" applyFill="1" applyBorder="1" applyAlignment="1">
      <alignment horizontal="center" vertical="top" wrapText="1"/>
    </xf>
    <xf numFmtId="0" fontId="34" fillId="16" borderId="5" xfId="0" applyFont="1" applyFill="1" applyBorder="1" applyAlignment="1">
      <alignment horizontal="center" vertical="top"/>
    </xf>
    <xf numFmtId="0" fontId="34" fillId="16" borderId="2" xfId="0" applyFont="1" applyFill="1" applyBorder="1" applyAlignment="1">
      <alignment horizontal="center" vertical="top"/>
    </xf>
    <xf numFmtId="0" fontId="34" fillId="16" borderId="3" xfId="0" applyFont="1" applyFill="1" applyBorder="1" applyAlignment="1">
      <alignment horizontal="center" vertical="top"/>
    </xf>
    <xf numFmtId="0" fontId="34" fillId="16" borderId="0" xfId="0" applyFont="1" applyFill="1" applyBorder="1" applyAlignment="1">
      <alignment horizontal="center" vertical="top"/>
    </xf>
    <xf numFmtId="0" fontId="34" fillId="16" borderId="4" xfId="0" applyFont="1" applyFill="1" applyBorder="1" applyAlignment="1">
      <alignment horizontal="center" vertical="top"/>
    </xf>
    <xf numFmtId="0" fontId="34" fillId="16" borderId="6" xfId="0" applyFont="1" applyFill="1" applyBorder="1" applyAlignment="1">
      <alignment horizontal="center" vertical="top"/>
    </xf>
    <xf numFmtId="0" fontId="34" fillId="16" borderId="7" xfId="0" applyFont="1" applyFill="1" applyBorder="1" applyAlignment="1">
      <alignment horizontal="center" vertical="top"/>
    </xf>
    <xf numFmtId="0" fontId="34" fillId="16" borderId="8" xfId="0" applyFont="1" applyFill="1" applyBorder="1" applyAlignment="1">
      <alignment horizontal="center" vertical="top"/>
    </xf>
    <xf numFmtId="0" fontId="33" fillId="17" borderId="54" xfId="2" applyFont="1" applyFill="1" applyBorder="1" applyAlignment="1">
      <alignment horizontal="left" vertical="top" wrapText="1"/>
    </xf>
    <xf numFmtId="0" fontId="33" fillId="17" borderId="44" xfId="2" applyFont="1" applyFill="1" applyBorder="1" applyAlignment="1">
      <alignment horizontal="left" vertical="top" wrapText="1"/>
    </xf>
    <xf numFmtId="0" fontId="33" fillId="17" borderId="42" xfId="2" applyFont="1" applyFill="1" applyBorder="1" applyAlignment="1">
      <alignment horizontal="left" vertical="top" wrapText="1"/>
    </xf>
    <xf numFmtId="0" fontId="33" fillId="17" borderId="41" xfId="2" applyFont="1" applyFill="1" applyBorder="1" applyAlignment="1">
      <alignment horizontal="left" vertical="top" wrapText="1"/>
    </xf>
    <xf numFmtId="0" fontId="22" fillId="15" borderId="44" xfId="19" applyFont="1" applyFill="1" applyBorder="1" applyAlignment="1">
      <alignment horizontal="center"/>
    </xf>
    <xf numFmtId="0" fontId="22" fillId="15" borderId="20" xfId="19" applyFont="1" applyFill="1" applyBorder="1" applyAlignment="1">
      <alignment horizontal="center"/>
    </xf>
    <xf numFmtId="0" fontId="22" fillId="15" borderId="41" xfId="19" applyFont="1" applyFill="1" applyBorder="1" applyAlignment="1">
      <alignment horizontal="center"/>
    </xf>
    <xf numFmtId="0" fontId="22" fillId="15" borderId="21" xfId="19" applyFont="1" applyFill="1" applyBorder="1" applyAlignment="1">
      <alignment horizontal="center"/>
    </xf>
    <xf numFmtId="0" fontId="33" fillId="17" borderId="28" xfId="2" applyFont="1" applyFill="1" applyBorder="1" applyAlignment="1">
      <alignment horizontal="left" vertical="top" wrapText="1"/>
    </xf>
    <xf numFmtId="0" fontId="33" fillId="17" borderId="0" xfId="2" applyFont="1" applyFill="1" applyBorder="1" applyAlignment="1">
      <alignment horizontal="left" vertical="top" wrapText="1"/>
    </xf>
    <xf numFmtId="0" fontId="22" fillId="15" borderId="0" xfId="19" applyFont="1" applyFill="1" applyBorder="1" applyAlignment="1">
      <alignment horizontal="center"/>
    </xf>
    <xf numFmtId="0" fontId="22" fillId="15" borderId="43" xfId="19" applyFont="1" applyFill="1" applyBorder="1" applyAlignment="1">
      <alignment horizontal="center"/>
    </xf>
    <xf numFmtId="2" fontId="4" fillId="12" borderId="1" xfId="0" applyNumberFormat="1" applyFont="1" applyFill="1" applyBorder="1" applyAlignment="1">
      <alignment horizontal="center" wrapText="1"/>
    </xf>
    <xf numFmtId="2" fontId="4" fillId="12" borderId="2" xfId="0" applyNumberFormat="1" applyFont="1" applyFill="1" applyBorder="1" applyAlignment="1">
      <alignment horizontal="center" wrapText="1"/>
    </xf>
    <xf numFmtId="2" fontId="4" fillId="4" borderId="1" xfId="0" applyNumberFormat="1" applyFont="1" applyFill="1" applyBorder="1" applyAlignment="1">
      <alignment horizontal="center" wrapText="1"/>
    </xf>
    <xf numFmtId="2" fontId="4" fillId="4" borderId="2" xfId="0" applyNumberFormat="1" applyFont="1" applyFill="1" applyBorder="1" applyAlignment="1">
      <alignment horizontal="center" wrapText="1"/>
    </xf>
    <xf numFmtId="2" fontId="4" fillId="2" borderId="1" xfId="0" applyNumberFormat="1" applyFont="1" applyFill="1" applyBorder="1" applyAlignment="1">
      <alignment horizontal="center" wrapText="1"/>
    </xf>
    <xf numFmtId="2" fontId="4" fillId="2" borderId="2" xfId="0" applyNumberFormat="1" applyFont="1" applyFill="1" applyBorder="1" applyAlignment="1">
      <alignment horizontal="center" wrapText="1"/>
    </xf>
    <xf numFmtId="0" fontId="9" fillId="5" borderId="9" xfId="0" applyFont="1" applyFill="1" applyBorder="1" applyAlignment="1">
      <alignment horizontal="right" vertical="top" wrapText="1"/>
    </xf>
    <xf numFmtId="0" fontId="9" fillId="5" borderId="10" xfId="0" applyFont="1" applyFill="1" applyBorder="1" applyAlignment="1">
      <alignment horizontal="right" vertical="top" wrapText="1"/>
    </xf>
    <xf numFmtId="0" fontId="9" fillId="5" borderId="11" xfId="0" applyFont="1" applyFill="1" applyBorder="1" applyAlignment="1">
      <alignment horizontal="right" vertical="top" wrapText="1"/>
    </xf>
    <xf numFmtId="0" fontId="9" fillId="5" borderId="9" xfId="0" applyFont="1" applyFill="1" applyBorder="1" applyAlignment="1">
      <alignment horizontal="right" vertical="center" wrapText="1"/>
    </xf>
    <xf numFmtId="0" fontId="9" fillId="5" borderId="10" xfId="0" applyFont="1" applyFill="1" applyBorder="1" applyAlignment="1">
      <alignment horizontal="right" vertical="center" wrapText="1"/>
    </xf>
    <xf numFmtId="4" fontId="9" fillId="0" borderId="9" xfId="0" applyNumberFormat="1" applyFont="1" applyBorder="1" applyAlignment="1">
      <alignment horizontal="center" vertical="center" wrapText="1"/>
    </xf>
    <xf numFmtId="4" fontId="9" fillId="0" borderId="11" xfId="0" applyNumberFormat="1" applyFont="1" applyBorder="1" applyAlignment="1">
      <alignment horizontal="center" vertical="center" wrapText="1"/>
    </xf>
    <xf numFmtId="3" fontId="0" fillId="5" borderId="59" xfId="0" applyNumberFormat="1" applyFill="1" applyBorder="1" applyAlignment="1">
      <alignment horizontal="center" vertical="center" wrapText="1"/>
    </xf>
    <xf numFmtId="3" fontId="0" fillId="5" borderId="60" xfId="0" applyNumberFormat="1" applyFill="1" applyBorder="1" applyAlignment="1">
      <alignment horizontal="center" vertical="center" wrapText="1"/>
    </xf>
    <xf numFmtId="3" fontId="0" fillId="5" borderId="62" xfId="0" applyNumberFormat="1" applyFill="1" applyBorder="1" applyAlignment="1">
      <alignment horizontal="center" vertical="center" wrapText="1"/>
    </xf>
    <xf numFmtId="3" fontId="0" fillId="5" borderId="63" xfId="0" applyNumberFormat="1" applyFill="1" applyBorder="1" applyAlignment="1">
      <alignment horizontal="center" vertical="center" wrapText="1"/>
    </xf>
    <xf numFmtId="2" fontId="0" fillId="5" borderId="59" xfId="0" applyNumberFormat="1" applyFill="1" applyBorder="1" applyAlignment="1">
      <alignment horizontal="center" vertical="center" wrapText="1"/>
    </xf>
    <xf numFmtId="2" fontId="0" fillId="5" borderId="60" xfId="0" applyNumberFormat="1" applyFill="1" applyBorder="1" applyAlignment="1">
      <alignment horizontal="center" vertical="center" wrapText="1"/>
    </xf>
    <xf numFmtId="0" fontId="10" fillId="6" borderId="9" xfId="0" applyFont="1" applyFill="1" applyBorder="1" applyAlignment="1">
      <alignment horizontal="center" vertical="top"/>
    </xf>
    <xf numFmtId="0" fontId="10" fillId="6" borderId="10" xfId="0" applyFont="1" applyFill="1" applyBorder="1" applyAlignment="1">
      <alignment horizontal="center" vertical="top"/>
    </xf>
    <xf numFmtId="0" fontId="10" fillId="6" borderId="11" xfId="0" applyFont="1" applyFill="1" applyBorder="1" applyAlignment="1">
      <alignment horizontal="center" vertical="top"/>
    </xf>
    <xf numFmtId="0" fontId="10" fillId="14" borderId="29" xfId="0" applyFont="1" applyFill="1" applyBorder="1" applyAlignment="1">
      <alignment horizontal="center" vertical="center" wrapText="1"/>
    </xf>
    <xf numFmtId="0" fontId="10" fillId="14" borderId="30" xfId="0" applyFont="1" applyFill="1" applyBorder="1" applyAlignment="1">
      <alignment horizontal="center" vertical="center" wrapText="1"/>
    </xf>
    <xf numFmtId="0" fontId="29" fillId="15" borderId="9" xfId="0" applyFont="1" applyFill="1" applyBorder="1" applyAlignment="1">
      <alignment horizontal="left" vertical="top" wrapText="1"/>
    </xf>
    <xf numFmtId="0" fontId="29" fillId="15" borderId="10" xfId="0" applyFont="1" applyFill="1" applyBorder="1" applyAlignment="1">
      <alignment horizontal="left" vertical="top" wrapText="1"/>
    </xf>
    <xf numFmtId="0" fontId="29" fillId="15" borderId="11" xfId="0" applyFont="1" applyFill="1" applyBorder="1" applyAlignment="1">
      <alignment horizontal="left" vertical="top" wrapText="1"/>
    </xf>
    <xf numFmtId="0" fontId="10" fillId="14" borderId="5" xfId="0" applyFont="1" applyFill="1" applyBorder="1" applyAlignment="1">
      <alignment horizontal="center" vertical="top" wrapText="1"/>
    </xf>
    <xf numFmtId="0" fontId="10" fillId="14" borderId="2" xfId="0" applyFont="1" applyFill="1" applyBorder="1" applyAlignment="1">
      <alignment horizontal="center" vertical="top" wrapText="1"/>
    </xf>
    <xf numFmtId="0" fontId="10" fillId="14" borderId="33" xfId="0" applyFont="1" applyFill="1" applyBorder="1" applyAlignment="1">
      <alignment horizontal="center" vertical="top" wrapText="1"/>
    </xf>
    <xf numFmtId="0" fontId="10" fillId="14" borderId="29" xfId="0" applyFont="1" applyFill="1" applyBorder="1" applyAlignment="1">
      <alignment horizontal="center" vertical="top" wrapText="1"/>
    </xf>
    <xf numFmtId="0" fontId="10" fillId="14" borderId="34" xfId="0" applyFont="1" applyFill="1" applyBorder="1" applyAlignment="1">
      <alignment horizontal="center" vertical="top" wrapText="1"/>
    </xf>
    <xf numFmtId="0" fontId="10" fillId="14" borderId="1" xfId="0" applyFont="1" applyFill="1" applyBorder="1" applyAlignment="1">
      <alignment horizontal="center" vertical="top"/>
    </xf>
    <xf numFmtId="0" fontId="10" fillId="14" borderId="5" xfId="0" applyFont="1" applyFill="1" applyBorder="1" applyAlignment="1">
      <alignment horizontal="center" vertical="top"/>
    </xf>
    <xf numFmtId="0" fontId="10" fillId="14" borderId="2" xfId="0" applyFont="1" applyFill="1" applyBorder="1" applyAlignment="1">
      <alignment horizontal="center" vertical="top"/>
    </xf>
    <xf numFmtId="2" fontId="0" fillId="5" borderId="64" xfId="0" applyNumberFormat="1" applyFill="1" applyBorder="1" applyAlignment="1">
      <alignment horizontal="center" vertical="center" wrapText="1"/>
    </xf>
    <xf numFmtId="0" fontId="28" fillId="3" borderId="0" xfId="0" applyFont="1" applyFill="1" applyBorder="1" applyAlignment="1">
      <alignment horizontal="center" vertical="top" wrapText="1"/>
    </xf>
    <xf numFmtId="0" fontId="28" fillId="3" borderId="4" xfId="0" applyFont="1" applyFill="1" applyBorder="1" applyAlignment="1">
      <alignment horizontal="center" vertical="top" wrapText="1"/>
    </xf>
    <xf numFmtId="2" fontId="0" fillId="5" borderId="62" xfId="0" applyNumberFormat="1" applyFill="1" applyBorder="1" applyAlignment="1">
      <alignment horizontal="center" vertical="center" wrapText="1"/>
    </xf>
    <xf numFmtId="2" fontId="0" fillId="5" borderId="63" xfId="0" applyNumberFormat="1" applyFill="1" applyBorder="1" applyAlignment="1">
      <alignment horizontal="center" vertical="center" wrapText="1"/>
    </xf>
    <xf numFmtId="3" fontId="0" fillId="0" borderId="1" xfId="0" applyNumberFormat="1" applyFill="1" applyBorder="1" applyAlignment="1">
      <alignment horizontal="center" vertical="center" wrapText="1"/>
    </xf>
    <xf numFmtId="3" fontId="0" fillId="0" borderId="5" xfId="0" applyNumberFormat="1" applyFill="1" applyBorder="1" applyAlignment="1">
      <alignment horizontal="center" vertical="center" wrapText="1"/>
    </xf>
    <xf numFmtId="3" fontId="0" fillId="0" borderId="2" xfId="0" applyNumberFormat="1" applyFill="1" applyBorder="1" applyAlignment="1">
      <alignment horizontal="center" vertical="center" wrapText="1"/>
    </xf>
    <xf numFmtId="3" fontId="0" fillId="0" borderId="6" xfId="0" applyNumberFormat="1" applyFill="1" applyBorder="1" applyAlignment="1">
      <alignment horizontal="center" vertical="center" wrapText="1"/>
    </xf>
    <xf numFmtId="3" fontId="0" fillId="0" borderId="7" xfId="0" applyNumberFormat="1" applyFill="1" applyBorder="1" applyAlignment="1">
      <alignment horizontal="center" vertical="center" wrapText="1"/>
    </xf>
    <xf numFmtId="3" fontId="0" fillId="0" borderId="8" xfId="0" applyNumberFormat="1" applyFill="1" applyBorder="1" applyAlignment="1">
      <alignment horizontal="center" vertical="center" wrapText="1"/>
    </xf>
  </cellXfs>
  <cellStyles count="151">
    <cellStyle name="Bad" xfId="22"/>
    <cellStyle name="Check Cell" xfId="23"/>
    <cellStyle name="Comma 2" xfId="39"/>
    <cellStyle name="Euro" xfId="4"/>
    <cellStyle name="Euro 2" xfId="5"/>
    <cellStyle name="Euro 2 2" xfId="40"/>
    <cellStyle name="Euro 3" xfId="21"/>
    <cellStyle name="Excel Built-in Normal" xfId="24"/>
    <cellStyle name="Explanatory Text" xfId="25"/>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Heading 1" xfId="26"/>
    <cellStyle name="Heading 2" xfId="27"/>
    <cellStyle name="Heading 3" xfId="28"/>
    <cellStyle name="Heading 4" xfId="29"/>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Input" xfId="30"/>
    <cellStyle name="Input 2" xfId="54"/>
    <cellStyle name="Input 2 2" xfId="73"/>
    <cellStyle name="Input 2 3" xfId="70"/>
    <cellStyle name="Input 3" xfId="68"/>
    <cellStyle name="Komma 2" xfId="20"/>
    <cellStyle name="Komma 2 2" xfId="41"/>
    <cellStyle name="Komma 3" xfId="31"/>
    <cellStyle name="Normal 2" xfId="6"/>
    <cellStyle name="Normal 2 2" xfId="7"/>
    <cellStyle name="Normal 2 2 2" xfId="37"/>
    <cellStyle name="Normal 2 3" xfId="8"/>
    <cellStyle name="Normal 2 3 2" xfId="42"/>
    <cellStyle name="Normal 2 4" xfId="9"/>
    <cellStyle name="Normal 2 4 2" xfId="43"/>
    <cellStyle name="Normal 2 5" xfId="10"/>
    <cellStyle name="Normal 2 5 2" xfId="44"/>
    <cellStyle name="Normal 2 6" xfId="11"/>
    <cellStyle name="Normal 2 6 2" xfId="45"/>
    <cellStyle name="Normal 3" xfId="12"/>
    <cellStyle name="Normal 3 2" xfId="46"/>
    <cellStyle name="Normal 4" xfId="13"/>
    <cellStyle name="Normal 4 2" xfId="47"/>
    <cellStyle name="Normal 5" xfId="14"/>
    <cellStyle name="Normal 5 2" xfId="48"/>
    <cellStyle name="Normal 6" xfId="15"/>
    <cellStyle name="Normal 6 2" xfId="49"/>
    <cellStyle name="Normal 7" xfId="16"/>
    <cellStyle name="Normal 7 2" xfId="50"/>
    <cellStyle name="Note" xfId="32"/>
    <cellStyle name="Note 2" xfId="55"/>
    <cellStyle name="Note 2 2" xfId="74"/>
    <cellStyle name="Note 2 3" xfId="69"/>
    <cellStyle name="Note 3" xfId="96"/>
    <cellStyle name="Output" xfId="33"/>
    <cellStyle name="Output 2" xfId="56"/>
    <cellStyle name="Output 2 2" xfId="75"/>
    <cellStyle name="Output 2 3" xfId="95"/>
    <cellStyle name="Output 3" xfId="71"/>
    <cellStyle name="Output 4" xfId="67"/>
    <cellStyle name="Percent 2" xfId="51"/>
    <cellStyle name="Procent 2" xfId="34"/>
    <cellStyle name="Procent 3" xfId="35"/>
    <cellStyle name="Standaard" xfId="0" builtinId="0"/>
    <cellStyle name="Standaard 10" xfId="57"/>
    <cellStyle name="Standaard 11" xfId="65"/>
    <cellStyle name="Standaard 2" xfId="2"/>
    <cellStyle name="Standaard 2 2" xfId="19"/>
    <cellStyle name="Standaard 2 3" xfId="17"/>
    <cellStyle name="Standaard 3" xfId="3"/>
    <cellStyle name="Standaard 3 2" xfId="52"/>
    <cellStyle name="Standaard 3 3" xfId="18"/>
    <cellStyle name="Standaard 4" xfId="1"/>
    <cellStyle name="Standaard 4 2" xfId="63"/>
    <cellStyle name="Standaard 5" xfId="38"/>
    <cellStyle name="Standaard 6" xfId="53"/>
    <cellStyle name="Standaard 6 2" xfId="61"/>
    <cellStyle name="Standaard 6 3" xfId="72"/>
    <cellStyle name="Standaard 7" xfId="59"/>
    <cellStyle name="Standaard 8" xfId="62"/>
    <cellStyle name="Standaard 8 2" xfId="76"/>
    <cellStyle name="Standaard 9" xfId="64"/>
    <cellStyle name="Valuta 2" xfId="36"/>
    <cellStyle name="Valuta 3" xfId="60"/>
    <cellStyle name="Valuta 4" xfId="58"/>
    <cellStyle name="Valuta 5" xfId="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B225"/>
  <sheetViews>
    <sheetView tabSelected="1" topLeftCell="A75" zoomScale="85" zoomScaleNormal="85" workbookViewId="0">
      <selection activeCell="C85" sqref="C85"/>
    </sheetView>
  </sheetViews>
  <sheetFormatPr defaultRowHeight="15" x14ac:dyDescent="0.25"/>
  <cols>
    <col min="1" max="1" width="4.7109375" style="15" bestFit="1" customWidth="1"/>
    <col min="2" max="2" width="42.85546875" style="11" customWidth="1"/>
    <col min="3" max="3" width="21.42578125" style="19" customWidth="1"/>
    <col min="4" max="4" width="8.28515625" style="17" customWidth="1"/>
    <col min="5" max="5" width="20.85546875" style="8" customWidth="1"/>
    <col min="6" max="6" width="6.140625" style="6" customWidth="1"/>
    <col min="7" max="7" width="20.85546875" style="7" customWidth="1"/>
    <col min="8" max="8" width="6.140625" style="6" customWidth="1"/>
    <col min="9" max="9" width="20.85546875" style="7" customWidth="1"/>
    <col min="10" max="10" width="6.140625" style="51" customWidth="1"/>
    <col min="11" max="35" width="9.140625" style="2"/>
    <col min="36" max="41" width="9.140625" style="5"/>
    <col min="42" max="16384" width="9.140625" style="4"/>
  </cols>
  <sheetData>
    <row r="1" spans="1:41" s="1" customFormat="1" ht="27" customHeight="1" thickBot="1" x14ac:dyDescent="0.3">
      <c r="A1" s="155" t="s">
        <v>186</v>
      </c>
      <c r="B1" s="156"/>
      <c r="C1" s="156"/>
      <c r="D1" s="156"/>
      <c r="E1" s="156"/>
      <c r="F1" s="156"/>
      <c r="G1" s="156"/>
      <c r="H1" s="156"/>
      <c r="I1" s="156"/>
      <c r="J1" s="157"/>
      <c r="K1" s="41"/>
      <c r="L1" s="41"/>
      <c r="M1" s="41"/>
      <c r="N1" s="41"/>
      <c r="O1" s="41"/>
      <c r="P1" s="41"/>
      <c r="Q1" s="41"/>
      <c r="R1" s="41"/>
      <c r="S1" s="41"/>
      <c r="T1" s="41"/>
      <c r="U1" s="41"/>
      <c r="V1" s="41"/>
      <c r="W1" s="41"/>
      <c r="X1" s="41"/>
      <c r="Y1" s="41"/>
      <c r="Z1" s="41"/>
      <c r="AA1" s="41"/>
      <c r="AB1" s="41"/>
      <c r="AC1" s="41"/>
      <c r="AD1" s="41"/>
      <c r="AE1" s="41"/>
      <c r="AF1" s="41"/>
      <c r="AG1" s="41"/>
      <c r="AH1" s="41"/>
      <c r="AI1" s="41"/>
      <c r="AJ1" s="36"/>
      <c r="AK1" s="36"/>
      <c r="AL1" s="36"/>
      <c r="AM1" s="36"/>
      <c r="AN1" s="36"/>
      <c r="AO1" s="36"/>
    </row>
    <row r="2" spans="1:41" s="36" customFormat="1" ht="27" customHeight="1" thickBot="1" x14ac:dyDescent="0.3">
      <c r="A2" s="160" t="s">
        <v>191</v>
      </c>
      <c r="B2" s="161"/>
      <c r="C2" s="161"/>
      <c r="D2" s="161"/>
      <c r="E2" s="161"/>
      <c r="F2" s="161"/>
      <c r="G2" s="161"/>
      <c r="H2" s="161"/>
      <c r="I2" s="161"/>
      <c r="J2" s="162"/>
      <c r="K2" s="41"/>
      <c r="L2" s="41"/>
      <c r="M2" s="41"/>
      <c r="N2" s="41"/>
      <c r="O2" s="41"/>
      <c r="P2" s="41"/>
      <c r="Q2" s="41"/>
      <c r="R2" s="41"/>
      <c r="S2" s="41"/>
      <c r="T2" s="41"/>
      <c r="U2" s="41"/>
      <c r="V2" s="41"/>
      <c r="W2" s="41"/>
      <c r="X2" s="41"/>
      <c r="Y2" s="41"/>
      <c r="Z2" s="41"/>
      <c r="AA2" s="41"/>
      <c r="AB2" s="41"/>
      <c r="AC2" s="41"/>
      <c r="AD2" s="41"/>
      <c r="AE2" s="41"/>
      <c r="AF2" s="41"/>
      <c r="AG2" s="41"/>
      <c r="AH2" s="41"/>
      <c r="AI2" s="41"/>
    </row>
    <row r="3" spans="1:41" ht="29.25" customHeight="1" x14ac:dyDescent="0.25">
      <c r="A3" s="16"/>
      <c r="B3" s="158" t="s">
        <v>169</v>
      </c>
      <c r="C3" s="158"/>
      <c r="D3" s="159"/>
      <c r="E3" s="136" t="s">
        <v>160</v>
      </c>
      <c r="F3" s="137"/>
      <c r="G3" s="138" t="s">
        <v>161</v>
      </c>
      <c r="H3" s="139"/>
      <c r="I3" s="140" t="s">
        <v>188</v>
      </c>
      <c r="J3" s="141"/>
    </row>
    <row r="4" spans="1:41" ht="60" x14ac:dyDescent="0.25">
      <c r="A4" s="63"/>
      <c r="B4" s="64" t="s">
        <v>90</v>
      </c>
      <c r="C4" s="65" t="s">
        <v>165</v>
      </c>
      <c r="D4" s="66" t="s">
        <v>164</v>
      </c>
      <c r="E4" s="67" t="s">
        <v>168</v>
      </c>
      <c r="F4" s="68" t="s">
        <v>162</v>
      </c>
      <c r="G4" s="69" t="s">
        <v>168</v>
      </c>
      <c r="H4" s="68" t="s">
        <v>162</v>
      </c>
      <c r="I4" s="69" t="s">
        <v>168</v>
      </c>
      <c r="J4" s="68" t="s">
        <v>162</v>
      </c>
    </row>
    <row r="5" spans="1:41" ht="33.75" x14ac:dyDescent="0.25">
      <c r="A5" s="63" t="s">
        <v>26</v>
      </c>
      <c r="B5" s="70" t="s">
        <v>91</v>
      </c>
      <c r="C5" s="71" t="s">
        <v>166</v>
      </c>
      <c r="D5" s="72" t="s">
        <v>1</v>
      </c>
      <c r="E5" s="73">
        <v>0</v>
      </c>
      <c r="F5" s="39">
        <v>14</v>
      </c>
      <c r="G5" s="74">
        <v>0</v>
      </c>
      <c r="H5" s="39">
        <v>8.4</v>
      </c>
      <c r="I5" s="74">
        <v>0</v>
      </c>
      <c r="J5" s="39">
        <v>7</v>
      </c>
    </row>
    <row r="6" spans="1:41" ht="45" x14ac:dyDescent="0.25">
      <c r="A6" s="63" t="s">
        <v>27</v>
      </c>
      <c r="B6" s="70" t="s">
        <v>92</v>
      </c>
      <c r="C6" s="71" t="s">
        <v>166</v>
      </c>
      <c r="D6" s="72" t="s">
        <v>1</v>
      </c>
      <c r="E6" s="73">
        <v>0</v>
      </c>
      <c r="F6" s="39">
        <v>9.8000000000000007</v>
      </c>
      <c r="G6" s="74">
        <v>0</v>
      </c>
      <c r="H6" s="39">
        <v>4.8</v>
      </c>
      <c r="I6" s="74">
        <v>0</v>
      </c>
      <c r="J6" s="39">
        <v>5.6</v>
      </c>
    </row>
    <row r="7" spans="1:41" ht="33.75" x14ac:dyDescent="0.25">
      <c r="A7" s="63" t="s">
        <v>28</v>
      </c>
      <c r="B7" s="70" t="s">
        <v>93</v>
      </c>
      <c r="C7" s="71" t="s">
        <v>166</v>
      </c>
      <c r="D7" s="72" t="s">
        <v>1</v>
      </c>
      <c r="E7" s="73">
        <v>0</v>
      </c>
      <c r="F7" s="39">
        <v>14</v>
      </c>
      <c r="G7" s="74">
        <v>0</v>
      </c>
      <c r="H7" s="39">
        <v>12</v>
      </c>
      <c r="I7" s="74">
        <v>0</v>
      </c>
      <c r="J7" s="39">
        <v>2.8</v>
      </c>
    </row>
    <row r="8" spans="1:41" ht="60" x14ac:dyDescent="0.25">
      <c r="A8" s="63" t="s">
        <v>29</v>
      </c>
      <c r="B8" s="70" t="s">
        <v>94</v>
      </c>
      <c r="C8" s="71" t="s">
        <v>166</v>
      </c>
      <c r="D8" s="72" t="s">
        <v>1</v>
      </c>
      <c r="E8" s="73">
        <v>0</v>
      </c>
      <c r="F8" s="39">
        <v>14</v>
      </c>
      <c r="G8" s="74">
        <v>0</v>
      </c>
      <c r="H8" s="39">
        <v>12</v>
      </c>
      <c r="I8" s="74">
        <v>0</v>
      </c>
      <c r="J8" s="39">
        <v>2.8</v>
      </c>
    </row>
    <row r="9" spans="1:41" ht="90" x14ac:dyDescent="0.25">
      <c r="A9" s="63" t="s">
        <v>30</v>
      </c>
      <c r="B9" s="70" t="s">
        <v>95</v>
      </c>
      <c r="C9" s="71" t="s">
        <v>166</v>
      </c>
      <c r="D9" s="72" t="s">
        <v>1</v>
      </c>
      <c r="E9" s="73">
        <v>0</v>
      </c>
      <c r="F9" s="39">
        <v>14</v>
      </c>
      <c r="G9" s="74">
        <v>0</v>
      </c>
      <c r="H9" s="39">
        <v>9.6</v>
      </c>
      <c r="I9" s="74">
        <v>0</v>
      </c>
      <c r="J9" s="111">
        <v>8.4</v>
      </c>
    </row>
    <row r="10" spans="1:41" ht="45.75" thickBot="1" x14ac:dyDescent="0.3">
      <c r="A10" s="63" t="s">
        <v>31</v>
      </c>
      <c r="B10" s="70" t="s">
        <v>96</v>
      </c>
      <c r="C10" s="71" t="s">
        <v>166</v>
      </c>
      <c r="D10" s="72" t="s">
        <v>1</v>
      </c>
      <c r="E10" s="75">
        <v>0</v>
      </c>
      <c r="F10" s="40">
        <v>7</v>
      </c>
      <c r="G10" s="76">
        <v>0</v>
      </c>
      <c r="H10" s="40">
        <v>6</v>
      </c>
      <c r="I10" s="149" t="s">
        <v>163</v>
      </c>
      <c r="J10" s="150"/>
    </row>
    <row r="11" spans="1:41" ht="15.75" thickBot="1" x14ac:dyDescent="0.3">
      <c r="A11" s="52"/>
      <c r="B11" s="53"/>
      <c r="C11" s="54"/>
      <c r="D11" s="55"/>
      <c r="E11" s="56"/>
      <c r="F11" s="59">
        <f>SUM(F5:F10)</f>
        <v>72.8</v>
      </c>
      <c r="G11" s="58"/>
      <c r="H11" s="59">
        <f>SUM(H5:H10)</f>
        <v>52.800000000000004</v>
      </c>
      <c r="I11" s="58"/>
      <c r="J11" s="59">
        <f>SUM(J5:J9)</f>
        <v>26.6</v>
      </c>
    </row>
    <row r="12" spans="1:41" ht="15.75" thickBot="1" x14ac:dyDescent="0.3">
      <c r="A12" s="77"/>
      <c r="B12" s="3"/>
      <c r="C12" s="30"/>
      <c r="D12" s="29"/>
      <c r="E12" s="43"/>
      <c r="F12" s="44"/>
      <c r="G12" s="28"/>
      <c r="H12" s="44"/>
      <c r="I12" s="28"/>
      <c r="J12" s="44"/>
    </row>
    <row r="13" spans="1:41" ht="21" x14ac:dyDescent="0.25">
      <c r="A13" s="12"/>
      <c r="B13" s="163" t="s">
        <v>170</v>
      </c>
      <c r="C13" s="163"/>
      <c r="D13" s="164"/>
      <c r="E13" s="136" t="s">
        <v>160</v>
      </c>
      <c r="F13" s="137"/>
      <c r="G13" s="138" t="s">
        <v>161</v>
      </c>
      <c r="H13" s="139"/>
      <c r="I13" s="140" t="s">
        <v>188</v>
      </c>
      <c r="J13" s="141"/>
    </row>
    <row r="14" spans="1:41" ht="60" x14ac:dyDescent="0.25">
      <c r="A14" s="63"/>
      <c r="B14" s="64" t="s">
        <v>2</v>
      </c>
      <c r="C14" s="65" t="s">
        <v>165</v>
      </c>
      <c r="D14" s="66" t="s">
        <v>164</v>
      </c>
      <c r="E14" s="67" t="s">
        <v>168</v>
      </c>
      <c r="F14" s="68" t="s">
        <v>162</v>
      </c>
      <c r="G14" s="69" t="s">
        <v>168</v>
      </c>
      <c r="H14" s="68" t="s">
        <v>162</v>
      </c>
      <c r="I14" s="69" t="s">
        <v>168</v>
      </c>
      <c r="J14" s="68" t="s">
        <v>162</v>
      </c>
    </row>
    <row r="15" spans="1:41" ht="75" x14ac:dyDescent="0.25">
      <c r="A15" s="63" t="s">
        <v>32</v>
      </c>
      <c r="B15" s="70" t="s">
        <v>138</v>
      </c>
      <c r="C15" s="78" t="s">
        <v>167</v>
      </c>
      <c r="D15" s="72" t="s">
        <v>1</v>
      </c>
      <c r="E15" s="73">
        <v>0</v>
      </c>
      <c r="F15" s="39">
        <v>11.2</v>
      </c>
      <c r="G15" s="79">
        <v>0</v>
      </c>
      <c r="H15" s="39">
        <v>9.6</v>
      </c>
      <c r="I15" s="79">
        <v>0</v>
      </c>
      <c r="J15" s="39">
        <v>7</v>
      </c>
    </row>
    <row r="16" spans="1:41" ht="75" x14ac:dyDescent="0.25">
      <c r="A16" s="63" t="s">
        <v>33</v>
      </c>
      <c r="B16" s="70" t="s">
        <v>97</v>
      </c>
      <c r="C16" s="78" t="s">
        <v>167</v>
      </c>
      <c r="D16" s="72" t="s">
        <v>1</v>
      </c>
      <c r="E16" s="80">
        <v>0</v>
      </c>
      <c r="F16" s="39">
        <v>14</v>
      </c>
      <c r="G16" s="149" t="s">
        <v>163</v>
      </c>
      <c r="H16" s="150"/>
      <c r="I16" s="149" t="s">
        <v>163</v>
      </c>
      <c r="J16" s="150"/>
    </row>
    <row r="17" spans="1:10" ht="60" x14ac:dyDescent="0.25">
      <c r="A17" s="63" t="s">
        <v>34</v>
      </c>
      <c r="B17" s="70" t="s">
        <v>3</v>
      </c>
      <c r="C17" s="78" t="s">
        <v>167</v>
      </c>
      <c r="D17" s="72" t="s">
        <v>1</v>
      </c>
      <c r="E17" s="149" t="s">
        <v>163</v>
      </c>
      <c r="F17" s="150"/>
      <c r="G17" s="47">
        <v>0</v>
      </c>
      <c r="H17" s="39">
        <v>8.4</v>
      </c>
      <c r="I17" s="149" t="s">
        <v>163</v>
      </c>
      <c r="J17" s="150"/>
    </row>
    <row r="18" spans="1:10" ht="61.5" customHeight="1" x14ac:dyDescent="0.25">
      <c r="A18" s="63" t="s">
        <v>35</v>
      </c>
      <c r="B18" s="70" t="s">
        <v>98</v>
      </c>
      <c r="C18" s="78" t="s">
        <v>167</v>
      </c>
      <c r="D18" s="72" t="s">
        <v>1</v>
      </c>
      <c r="E18" s="48">
        <v>0</v>
      </c>
      <c r="F18" s="39">
        <v>14</v>
      </c>
      <c r="G18" s="74">
        <v>0</v>
      </c>
      <c r="H18" s="39">
        <v>8.4</v>
      </c>
      <c r="I18" s="149" t="s">
        <v>163</v>
      </c>
      <c r="J18" s="150"/>
    </row>
    <row r="19" spans="1:10" ht="61.5" customHeight="1" x14ac:dyDescent="0.25">
      <c r="A19" s="63" t="s">
        <v>36</v>
      </c>
      <c r="B19" s="70" t="s">
        <v>20</v>
      </c>
      <c r="C19" s="81" t="s">
        <v>172</v>
      </c>
      <c r="D19" s="72" t="s">
        <v>171</v>
      </c>
      <c r="E19" s="82" t="s">
        <v>171</v>
      </c>
      <c r="F19" s="39">
        <v>5.6</v>
      </c>
      <c r="G19" s="83" t="s">
        <v>171</v>
      </c>
      <c r="H19" s="39">
        <v>4.8</v>
      </c>
      <c r="I19" s="46" t="s">
        <v>171</v>
      </c>
      <c r="J19" s="39">
        <v>2.8</v>
      </c>
    </row>
    <row r="20" spans="1:10" ht="102" customHeight="1" x14ac:dyDescent="0.25">
      <c r="A20" s="63" t="s">
        <v>37</v>
      </c>
      <c r="B20" s="70" t="s">
        <v>99</v>
      </c>
      <c r="C20" s="78" t="s">
        <v>167</v>
      </c>
      <c r="D20" s="72" t="s">
        <v>1</v>
      </c>
      <c r="E20" s="149" t="s">
        <v>163</v>
      </c>
      <c r="F20" s="150"/>
      <c r="G20" s="149" t="s">
        <v>163</v>
      </c>
      <c r="H20" s="150"/>
      <c r="I20" s="79">
        <v>0</v>
      </c>
      <c r="J20" s="39">
        <v>9.8000000000000007</v>
      </c>
    </row>
    <row r="21" spans="1:10" ht="64.5" customHeight="1" thickBot="1" x14ac:dyDescent="0.3">
      <c r="A21" s="84" t="s">
        <v>38</v>
      </c>
      <c r="B21" s="85" t="s">
        <v>139</v>
      </c>
      <c r="C21" s="86" t="s">
        <v>166</v>
      </c>
      <c r="D21" s="87" t="s">
        <v>0</v>
      </c>
      <c r="E21" s="49">
        <v>0</v>
      </c>
      <c r="F21" s="40">
        <v>11.2</v>
      </c>
      <c r="G21" s="151" t="s">
        <v>163</v>
      </c>
      <c r="H21" s="152"/>
      <c r="I21" s="151" t="s">
        <v>163</v>
      </c>
      <c r="J21" s="152"/>
    </row>
    <row r="22" spans="1:10" ht="15.75" thickBot="1" x14ac:dyDescent="0.3">
      <c r="A22" s="52"/>
      <c r="B22" s="53"/>
      <c r="C22" s="54"/>
      <c r="D22" s="55"/>
      <c r="E22" s="56"/>
      <c r="F22" s="59">
        <f>SUM(F15:F21)</f>
        <v>56</v>
      </c>
      <c r="G22" s="58"/>
      <c r="H22" s="59">
        <f>H19+H18+H17+H15</f>
        <v>31.200000000000003</v>
      </c>
      <c r="I22" s="58"/>
      <c r="J22" s="59">
        <f>J20+J19+J15</f>
        <v>19.600000000000001</v>
      </c>
    </row>
    <row r="23" spans="1:10" ht="15.75" thickBot="1" x14ac:dyDescent="0.3">
      <c r="A23" s="77"/>
      <c r="B23" s="3"/>
      <c r="C23" s="30"/>
      <c r="D23" s="29"/>
      <c r="E23" s="43"/>
      <c r="F23" s="44"/>
      <c r="G23" s="28"/>
      <c r="H23" s="44"/>
      <c r="I23" s="28"/>
      <c r="J23" s="44"/>
    </row>
    <row r="24" spans="1:10" ht="21" x14ac:dyDescent="0.25">
      <c r="A24" s="12"/>
      <c r="B24" s="165" t="s">
        <v>173</v>
      </c>
      <c r="C24" s="166"/>
      <c r="D24" s="167"/>
      <c r="E24" s="136" t="s">
        <v>160</v>
      </c>
      <c r="F24" s="137"/>
      <c r="G24" s="138" t="s">
        <v>161</v>
      </c>
      <c r="H24" s="139"/>
      <c r="I24" s="140" t="s">
        <v>188</v>
      </c>
      <c r="J24" s="141"/>
    </row>
    <row r="25" spans="1:10" ht="75" x14ac:dyDescent="0.25">
      <c r="A25" s="13"/>
      <c r="B25" s="10" t="s">
        <v>4</v>
      </c>
      <c r="C25" s="20" t="s">
        <v>165</v>
      </c>
      <c r="D25" s="18" t="s">
        <v>164</v>
      </c>
      <c r="E25" s="67" t="s">
        <v>168</v>
      </c>
      <c r="F25" s="68" t="s">
        <v>162</v>
      </c>
      <c r="G25" s="69" t="s">
        <v>168</v>
      </c>
      <c r="H25" s="68" t="s">
        <v>162</v>
      </c>
      <c r="I25" s="69" t="s">
        <v>168</v>
      </c>
      <c r="J25" s="68" t="s">
        <v>162</v>
      </c>
    </row>
    <row r="26" spans="1:10" ht="75" x14ac:dyDescent="0.25">
      <c r="A26" s="13" t="s">
        <v>39</v>
      </c>
      <c r="B26" s="88" t="s">
        <v>100</v>
      </c>
      <c r="C26" s="89" t="s">
        <v>167</v>
      </c>
      <c r="D26" s="90" t="s">
        <v>5</v>
      </c>
      <c r="E26" s="73">
        <v>0</v>
      </c>
      <c r="F26" s="39">
        <v>7</v>
      </c>
      <c r="G26" s="74">
        <v>0</v>
      </c>
      <c r="H26" s="39">
        <v>6</v>
      </c>
      <c r="I26" s="74">
        <v>0</v>
      </c>
      <c r="J26" s="39">
        <v>9.8000000000000007</v>
      </c>
    </row>
    <row r="27" spans="1:10" ht="75" x14ac:dyDescent="0.25">
      <c r="A27" s="13" t="s">
        <v>40</v>
      </c>
      <c r="B27" s="88" t="s">
        <v>101</v>
      </c>
      <c r="C27" s="89" t="s">
        <v>167</v>
      </c>
      <c r="D27" s="90" t="s">
        <v>5</v>
      </c>
      <c r="E27" s="73">
        <v>0</v>
      </c>
      <c r="F27" s="39">
        <v>8.4</v>
      </c>
      <c r="G27" s="74">
        <v>0</v>
      </c>
      <c r="H27" s="39">
        <v>8.4</v>
      </c>
      <c r="I27" s="149" t="s">
        <v>163</v>
      </c>
      <c r="J27" s="150"/>
    </row>
    <row r="28" spans="1:10" ht="75" x14ac:dyDescent="0.25">
      <c r="A28" s="13" t="s">
        <v>41</v>
      </c>
      <c r="B28" s="88" t="s">
        <v>104</v>
      </c>
      <c r="C28" s="89" t="s">
        <v>167</v>
      </c>
      <c r="D28" s="90" t="s">
        <v>6</v>
      </c>
      <c r="E28" s="73">
        <v>0</v>
      </c>
      <c r="F28" s="39">
        <v>9.8000000000000007</v>
      </c>
      <c r="G28" s="74">
        <v>0</v>
      </c>
      <c r="H28" s="39">
        <v>6</v>
      </c>
      <c r="I28" s="74">
        <v>0</v>
      </c>
      <c r="J28" s="39">
        <v>9.8000000000000007</v>
      </c>
    </row>
    <row r="29" spans="1:10" ht="75" x14ac:dyDescent="0.25">
      <c r="A29" s="13" t="s">
        <v>42</v>
      </c>
      <c r="B29" s="88" t="s">
        <v>105</v>
      </c>
      <c r="C29" s="89" t="s">
        <v>167</v>
      </c>
      <c r="D29" s="90" t="s">
        <v>6</v>
      </c>
      <c r="E29" s="73">
        <v>0</v>
      </c>
      <c r="F29" s="39">
        <v>8.4</v>
      </c>
      <c r="G29" s="74">
        <v>0</v>
      </c>
      <c r="H29" s="39">
        <v>7.2</v>
      </c>
      <c r="I29" s="149" t="s">
        <v>163</v>
      </c>
      <c r="J29" s="150"/>
    </row>
    <row r="30" spans="1:10" ht="75" x14ac:dyDescent="0.25">
      <c r="A30" s="13" t="s">
        <v>43</v>
      </c>
      <c r="B30" s="88" t="s">
        <v>102</v>
      </c>
      <c r="C30" s="89" t="s">
        <v>167</v>
      </c>
      <c r="D30" s="90" t="s">
        <v>5</v>
      </c>
      <c r="E30" s="73">
        <v>0</v>
      </c>
      <c r="F30" s="39">
        <v>7</v>
      </c>
      <c r="G30" s="74">
        <v>0</v>
      </c>
      <c r="H30" s="39">
        <v>6</v>
      </c>
      <c r="I30" s="74">
        <v>0</v>
      </c>
      <c r="J30" s="39">
        <v>7</v>
      </c>
    </row>
    <row r="31" spans="1:10" ht="78.75" customHeight="1" x14ac:dyDescent="0.25">
      <c r="A31" s="13" t="s">
        <v>44</v>
      </c>
      <c r="B31" s="88" t="s">
        <v>103</v>
      </c>
      <c r="C31" s="89" t="s">
        <v>167</v>
      </c>
      <c r="D31" s="90" t="s">
        <v>5</v>
      </c>
      <c r="E31" s="73">
        <v>0</v>
      </c>
      <c r="F31" s="39">
        <v>9.8000000000000007</v>
      </c>
      <c r="G31" s="74">
        <v>0</v>
      </c>
      <c r="H31" s="39">
        <v>8.4</v>
      </c>
      <c r="I31" s="149" t="s">
        <v>163</v>
      </c>
      <c r="J31" s="150"/>
    </row>
    <row r="32" spans="1:10" ht="75" x14ac:dyDescent="0.25">
      <c r="A32" s="13" t="s">
        <v>45</v>
      </c>
      <c r="B32" s="88" t="s">
        <v>106</v>
      </c>
      <c r="C32" s="89" t="s">
        <v>167</v>
      </c>
      <c r="D32" s="90" t="s">
        <v>6</v>
      </c>
      <c r="E32" s="73">
        <v>0</v>
      </c>
      <c r="F32" s="39">
        <v>14</v>
      </c>
      <c r="G32" s="74">
        <v>0</v>
      </c>
      <c r="H32" s="39">
        <v>9.6</v>
      </c>
      <c r="I32" s="74">
        <v>0</v>
      </c>
      <c r="J32" s="39">
        <v>12.6</v>
      </c>
    </row>
    <row r="33" spans="1:10" ht="90" x14ac:dyDescent="0.25">
      <c r="A33" s="13" t="s">
        <v>46</v>
      </c>
      <c r="B33" s="88" t="s">
        <v>107</v>
      </c>
      <c r="C33" s="89" t="s">
        <v>167</v>
      </c>
      <c r="D33" s="90" t="s">
        <v>6</v>
      </c>
      <c r="E33" s="73">
        <v>0</v>
      </c>
      <c r="F33" s="39">
        <v>12.6</v>
      </c>
      <c r="G33" s="74">
        <v>0</v>
      </c>
      <c r="H33" s="39">
        <v>12</v>
      </c>
      <c r="I33" s="149" t="s">
        <v>163</v>
      </c>
      <c r="J33" s="150"/>
    </row>
    <row r="34" spans="1:10" ht="90" x14ac:dyDescent="0.25">
      <c r="A34" s="13" t="s">
        <v>47</v>
      </c>
      <c r="B34" s="88" t="s">
        <v>108</v>
      </c>
      <c r="C34" s="89" t="s">
        <v>167</v>
      </c>
      <c r="D34" s="90" t="s">
        <v>6</v>
      </c>
      <c r="E34" s="73">
        <v>0</v>
      </c>
      <c r="F34" s="39">
        <v>8.4</v>
      </c>
      <c r="G34" s="74">
        <v>0</v>
      </c>
      <c r="H34" s="39">
        <v>10.8</v>
      </c>
      <c r="I34" s="74">
        <v>0</v>
      </c>
      <c r="J34" s="39">
        <v>8.4</v>
      </c>
    </row>
    <row r="35" spans="1:10" ht="90" x14ac:dyDescent="0.25">
      <c r="A35" s="13" t="s">
        <v>48</v>
      </c>
      <c r="B35" s="88" t="s">
        <v>109</v>
      </c>
      <c r="C35" s="89" t="s">
        <v>167</v>
      </c>
      <c r="D35" s="90" t="s">
        <v>6</v>
      </c>
      <c r="E35" s="73">
        <v>0</v>
      </c>
      <c r="F35" s="39">
        <v>9.8000000000000007</v>
      </c>
      <c r="G35" s="74">
        <v>0</v>
      </c>
      <c r="H35" s="39">
        <v>9.6</v>
      </c>
      <c r="I35" s="149" t="s">
        <v>163</v>
      </c>
      <c r="J35" s="150"/>
    </row>
    <row r="36" spans="1:10" ht="80.25" customHeight="1" x14ac:dyDescent="0.25">
      <c r="A36" s="13" t="s">
        <v>49</v>
      </c>
      <c r="B36" s="88" t="s">
        <v>110</v>
      </c>
      <c r="C36" s="89" t="s">
        <v>167</v>
      </c>
      <c r="D36" s="90" t="s">
        <v>6</v>
      </c>
      <c r="E36" s="73">
        <v>0</v>
      </c>
      <c r="F36" s="39">
        <v>7</v>
      </c>
      <c r="G36" s="74">
        <v>0</v>
      </c>
      <c r="H36" s="39">
        <v>6</v>
      </c>
      <c r="I36" s="74">
        <v>0</v>
      </c>
      <c r="J36" s="39">
        <v>8.4</v>
      </c>
    </row>
    <row r="37" spans="1:10" ht="90" x14ac:dyDescent="0.25">
      <c r="A37" s="13" t="s">
        <v>50</v>
      </c>
      <c r="B37" s="88" t="s">
        <v>111</v>
      </c>
      <c r="C37" s="89" t="s">
        <v>167</v>
      </c>
      <c r="D37" s="90" t="s">
        <v>6</v>
      </c>
      <c r="E37" s="73">
        <v>0</v>
      </c>
      <c r="F37" s="39">
        <v>5.6</v>
      </c>
      <c r="G37" s="74">
        <v>0</v>
      </c>
      <c r="H37" s="39">
        <v>4.8</v>
      </c>
      <c r="I37" s="149" t="s">
        <v>163</v>
      </c>
      <c r="J37" s="150"/>
    </row>
    <row r="38" spans="1:10" ht="60" x14ac:dyDescent="0.25">
      <c r="A38" s="13" t="s">
        <v>51</v>
      </c>
      <c r="B38" s="88" t="s">
        <v>156</v>
      </c>
      <c r="C38" s="92" t="s">
        <v>148</v>
      </c>
      <c r="D38" s="93" t="s">
        <v>6</v>
      </c>
      <c r="E38" s="149" t="s">
        <v>163</v>
      </c>
      <c r="F38" s="150"/>
      <c r="G38" s="149" t="s">
        <v>163</v>
      </c>
      <c r="H38" s="150"/>
      <c r="I38" s="74">
        <v>0</v>
      </c>
      <c r="J38" s="39">
        <v>14</v>
      </c>
    </row>
    <row r="39" spans="1:10" ht="60" x14ac:dyDescent="0.25">
      <c r="A39" s="13" t="s">
        <v>52</v>
      </c>
      <c r="B39" s="88" t="s">
        <v>155</v>
      </c>
      <c r="C39" s="92" t="s">
        <v>148</v>
      </c>
      <c r="D39" s="93" t="s">
        <v>6</v>
      </c>
      <c r="E39" s="149" t="s">
        <v>163</v>
      </c>
      <c r="F39" s="150"/>
      <c r="G39" s="149" t="s">
        <v>163</v>
      </c>
      <c r="H39" s="150"/>
      <c r="I39" s="74">
        <v>0</v>
      </c>
      <c r="J39" s="39">
        <v>14</v>
      </c>
    </row>
    <row r="40" spans="1:10" ht="75" x14ac:dyDescent="0.25">
      <c r="A40" s="13" t="s">
        <v>53</v>
      </c>
      <c r="B40" s="88" t="s">
        <v>157</v>
      </c>
      <c r="C40" s="92" t="s">
        <v>148</v>
      </c>
      <c r="D40" s="93" t="s">
        <v>6</v>
      </c>
      <c r="E40" s="149" t="s">
        <v>163</v>
      </c>
      <c r="F40" s="150"/>
      <c r="G40" s="149" t="s">
        <v>163</v>
      </c>
      <c r="H40" s="150"/>
      <c r="I40" s="74">
        <v>0</v>
      </c>
      <c r="J40" s="39">
        <v>11.2</v>
      </c>
    </row>
    <row r="41" spans="1:10" ht="75" x14ac:dyDescent="0.25">
      <c r="A41" s="13" t="s">
        <v>54</v>
      </c>
      <c r="B41" s="88" t="s">
        <v>147</v>
      </c>
      <c r="C41" s="92" t="s">
        <v>148</v>
      </c>
      <c r="D41" s="93" t="s">
        <v>6</v>
      </c>
      <c r="E41" s="149" t="s">
        <v>163</v>
      </c>
      <c r="F41" s="150"/>
      <c r="G41" s="149" t="s">
        <v>163</v>
      </c>
      <c r="H41" s="150"/>
      <c r="I41" s="74">
        <v>0</v>
      </c>
      <c r="J41" s="39">
        <v>11.2</v>
      </c>
    </row>
    <row r="42" spans="1:10" ht="45" x14ac:dyDescent="0.25">
      <c r="A42" s="13" t="s">
        <v>55</v>
      </c>
      <c r="B42" s="70" t="s">
        <v>7</v>
      </c>
      <c r="C42" s="114" t="s">
        <v>167</v>
      </c>
      <c r="D42" s="90" t="s">
        <v>8</v>
      </c>
      <c r="E42" s="80">
        <v>0</v>
      </c>
      <c r="F42" s="39">
        <v>11.2</v>
      </c>
      <c r="G42" s="79">
        <v>0</v>
      </c>
      <c r="H42" s="39">
        <v>9.6</v>
      </c>
      <c r="I42" s="79">
        <v>0</v>
      </c>
      <c r="J42" s="39">
        <v>14</v>
      </c>
    </row>
    <row r="43" spans="1:10" ht="120" x14ac:dyDescent="0.25">
      <c r="A43" s="13" t="s">
        <v>56</v>
      </c>
      <c r="B43" s="95" t="s">
        <v>114</v>
      </c>
      <c r="C43" s="89" t="s">
        <v>167</v>
      </c>
      <c r="D43" s="90" t="s">
        <v>9</v>
      </c>
      <c r="E43" s="48">
        <v>0</v>
      </c>
      <c r="F43" s="39">
        <v>5.6</v>
      </c>
      <c r="G43" s="47">
        <v>0</v>
      </c>
      <c r="H43" s="39">
        <v>4.8</v>
      </c>
      <c r="I43" s="47">
        <v>0</v>
      </c>
      <c r="J43" s="39">
        <v>7</v>
      </c>
    </row>
    <row r="44" spans="1:10" ht="60" x14ac:dyDescent="0.25">
      <c r="A44" s="13" t="s">
        <v>57</v>
      </c>
      <c r="B44" s="70" t="s">
        <v>112</v>
      </c>
      <c r="C44" s="89" t="s">
        <v>167</v>
      </c>
      <c r="D44" s="90" t="s">
        <v>1</v>
      </c>
      <c r="E44" s="149" t="s">
        <v>163</v>
      </c>
      <c r="F44" s="150"/>
      <c r="G44" s="149" t="s">
        <v>163</v>
      </c>
      <c r="H44" s="150"/>
      <c r="I44" s="74">
        <v>0</v>
      </c>
      <c r="J44" s="39">
        <v>14</v>
      </c>
    </row>
    <row r="45" spans="1:10" ht="60" x14ac:dyDescent="0.25">
      <c r="A45" s="13" t="s">
        <v>58</v>
      </c>
      <c r="B45" s="70" t="s">
        <v>113</v>
      </c>
      <c r="C45" s="89" t="s">
        <v>167</v>
      </c>
      <c r="D45" s="90" t="s">
        <v>1</v>
      </c>
      <c r="E45" s="149" t="s">
        <v>163</v>
      </c>
      <c r="F45" s="150"/>
      <c r="G45" s="149" t="s">
        <v>163</v>
      </c>
      <c r="H45" s="150"/>
      <c r="I45" s="74">
        <v>0</v>
      </c>
      <c r="J45" s="39">
        <v>14</v>
      </c>
    </row>
    <row r="46" spans="1:10" ht="30" x14ac:dyDescent="0.25">
      <c r="A46" s="13" t="s">
        <v>59</v>
      </c>
      <c r="B46" s="70" t="s">
        <v>115</v>
      </c>
      <c r="C46" s="89" t="s">
        <v>167</v>
      </c>
      <c r="D46" s="90" t="s">
        <v>8</v>
      </c>
      <c r="E46" s="73">
        <v>0</v>
      </c>
      <c r="F46" s="39">
        <v>9.8000000000000007</v>
      </c>
      <c r="G46" s="74">
        <v>0</v>
      </c>
      <c r="H46" s="39">
        <v>8.4</v>
      </c>
      <c r="I46" s="74">
        <v>0</v>
      </c>
      <c r="J46" s="39">
        <v>11.2</v>
      </c>
    </row>
    <row r="47" spans="1:10" ht="30" x14ac:dyDescent="0.25">
      <c r="A47" s="13" t="s">
        <v>60</v>
      </c>
      <c r="B47" s="70" t="s">
        <v>117</v>
      </c>
      <c r="C47" s="89" t="s">
        <v>167</v>
      </c>
      <c r="D47" s="90" t="s">
        <v>8</v>
      </c>
      <c r="E47" s="73">
        <v>0</v>
      </c>
      <c r="F47" s="39">
        <v>8.4</v>
      </c>
      <c r="G47" s="74">
        <v>0</v>
      </c>
      <c r="H47" s="39">
        <v>7.2</v>
      </c>
      <c r="I47" s="74">
        <v>0</v>
      </c>
      <c r="J47" s="39">
        <v>11.2</v>
      </c>
    </row>
    <row r="48" spans="1:10" ht="30" x14ac:dyDescent="0.25">
      <c r="A48" s="13" t="s">
        <v>61</v>
      </c>
      <c r="B48" s="70" t="s">
        <v>116</v>
      </c>
      <c r="C48" s="89" t="s">
        <v>167</v>
      </c>
      <c r="D48" s="90" t="s">
        <v>8</v>
      </c>
      <c r="E48" s="73">
        <v>0</v>
      </c>
      <c r="F48" s="39">
        <v>9.8000000000000007</v>
      </c>
      <c r="G48" s="74">
        <v>0</v>
      </c>
      <c r="H48" s="39">
        <v>8.4</v>
      </c>
      <c r="I48" s="74">
        <v>0</v>
      </c>
      <c r="J48" s="39">
        <v>11.2</v>
      </c>
    </row>
    <row r="49" spans="1:10" ht="30" x14ac:dyDescent="0.25">
      <c r="A49" s="13" t="s">
        <v>62</v>
      </c>
      <c r="B49" s="70" t="s">
        <v>194</v>
      </c>
      <c r="C49" s="89" t="s">
        <v>167</v>
      </c>
      <c r="D49" s="90" t="s">
        <v>6</v>
      </c>
      <c r="E49" s="149" t="s">
        <v>163</v>
      </c>
      <c r="F49" s="150"/>
      <c r="G49" s="149" t="s">
        <v>163</v>
      </c>
      <c r="H49" s="150"/>
      <c r="I49" s="74">
        <v>0</v>
      </c>
      <c r="J49" s="39">
        <v>11.2</v>
      </c>
    </row>
    <row r="50" spans="1:10" ht="30" x14ac:dyDescent="0.25">
      <c r="A50" s="13" t="s">
        <v>63</v>
      </c>
      <c r="B50" s="70" t="s">
        <v>195</v>
      </c>
      <c r="C50" s="89" t="s">
        <v>167</v>
      </c>
      <c r="D50" s="90" t="s">
        <v>6</v>
      </c>
      <c r="E50" s="149" t="s">
        <v>163</v>
      </c>
      <c r="F50" s="150"/>
      <c r="G50" s="149" t="s">
        <v>163</v>
      </c>
      <c r="H50" s="150"/>
      <c r="I50" s="74">
        <v>0</v>
      </c>
      <c r="J50" s="39">
        <v>14</v>
      </c>
    </row>
    <row r="51" spans="1:10" ht="90" x14ac:dyDescent="0.25">
      <c r="A51" s="13" t="s">
        <v>64</v>
      </c>
      <c r="B51" s="96" t="s">
        <v>140</v>
      </c>
      <c r="C51" s="81" t="s">
        <v>172</v>
      </c>
      <c r="D51" s="90" t="s">
        <v>171</v>
      </c>
      <c r="E51" s="97" t="s">
        <v>171</v>
      </c>
      <c r="F51" s="39">
        <v>11.2</v>
      </c>
      <c r="G51" s="149" t="s">
        <v>163</v>
      </c>
      <c r="H51" s="150"/>
      <c r="I51" s="149" t="s">
        <v>163</v>
      </c>
      <c r="J51" s="150"/>
    </row>
    <row r="52" spans="1:10" ht="60" x14ac:dyDescent="0.25">
      <c r="A52" s="13" t="s">
        <v>65</v>
      </c>
      <c r="B52" s="98" t="s">
        <v>120</v>
      </c>
      <c r="C52" s="94" t="s">
        <v>166</v>
      </c>
      <c r="D52" s="90" t="s">
        <v>23</v>
      </c>
      <c r="E52" s="80">
        <v>0</v>
      </c>
      <c r="F52" s="39">
        <v>14</v>
      </c>
      <c r="G52" s="79">
        <v>0</v>
      </c>
      <c r="H52" s="39">
        <v>12</v>
      </c>
      <c r="I52" s="79">
        <v>0</v>
      </c>
      <c r="J52" s="39">
        <v>14</v>
      </c>
    </row>
    <row r="53" spans="1:10" ht="150" x14ac:dyDescent="0.25">
      <c r="A53" s="13" t="s">
        <v>145</v>
      </c>
      <c r="B53" s="98" t="s">
        <v>22</v>
      </c>
      <c r="C53" s="89" t="s">
        <v>167</v>
      </c>
      <c r="D53" s="90" t="s">
        <v>21</v>
      </c>
      <c r="E53" s="149" t="s">
        <v>163</v>
      </c>
      <c r="F53" s="150"/>
      <c r="G53" s="149" t="s">
        <v>163</v>
      </c>
      <c r="H53" s="150"/>
      <c r="I53" s="74">
        <v>0</v>
      </c>
      <c r="J53" s="39">
        <v>9.8000000000000007</v>
      </c>
    </row>
    <row r="54" spans="1:10" ht="75.75" thickBot="1" x14ac:dyDescent="0.3">
      <c r="A54" s="13" t="s">
        <v>146</v>
      </c>
      <c r="B54" s="70" t="s">
        <v>118</v>
      </c>
      <c r="C54" s="89" t="s">
        <v>167</v>
      </c>
      <c r="D54" s="90" t="s">
        <v>1</v>
      </c>
      <c r="E54" s="99">
        <v>0</v>
      </c>
      <c r="F54" s="40">
        <v>8.4</v>
      </c>
      <c r="G54" s="74">
        <v>0</v>
      </c>
      <c r="H54" s="40">
        <v>7.2</v>
      </c>
      <c r="I54" s="74">
        <v>0</v>
      </c>
      <c r="J54" s="39">
        <v>12.6</v>
      </c>
    </row>
    <row r="55" spans="1:10" ht="15.75" thickBot="1" x14ac:dyDescent="0.3">
      <c r="A55" s="52"/>
      <c r="B55" s="53"/>
      <c r="C55" s="54"/>
      <c r="D55" s="55"/>
      <c r="E55" s="56"/>
      <c r="F55" s="59">
        <f>SUM(F26:F54)</f>
        <v>186.20000000000002</v>
      </c>
      <c r="G55" s="58"/>
      <c r="H55" s="59">
        <f>SUM(H26:H54)</f>
        <v>152.39999999999998</v>
      </c>
      <c r="I55" s="58"/>
      <c r="J55" s="59">
        <f>SUM(J26:J54)</f>
        <v>250.59999999999997</v>
      </c>
    </row>
    <row r="56" spans="1:10" ht="15.75" thickBot="1" x14ac:dyDescent="0.3">
      <c r="A56" s="77"/>
      <c r="B56" s="3"/>
      <c r="C56" s="30"/>
      <c r="D56" s="29"/>
      <c r="E56" s="43"/>
      <c r="F56" s="44"/>
      <c r="G56" s="28"/>
      <c r="H56" s="44"/>
      <c r="I56" s="28"/>
      <c r="J56" s="44"/>
    </row>
    <row r="57" spans="1:10" ht="21" x14ac:dyDescent="0.25">
      <c r="A57" s="168" t="s">
        <v>175</v>
      </c>
      <c r="B57" s="169"/>
      <c r="C57" s="169"/>
      <c r="D57" s="170"/>
      <c r="E57" s="136" t="s">
        <v>160</v>
      </c>
      <c r="F57" s="137"/>
      <c r="G57" s="138" t="s">
        <v>161</v>
      </c>
      <c r="H57" s="139"/>
      <c r="I57" s="140" t="s">
        <v>188</v>
      </c>
      <c r="J57" s="141"/>
    </row>
    <row r="58" spans="1:10" ht="60" x14ac:dyDescent="0.25">
      <c r="A58" s="13"/>
      <c r="B58" s="9"/>
      <c r="C58" s="20" t="s">
        <v>165</v>
      </c>
      <c r="D58" s="18" t="s">
        <v>164</v>
      </c>
      <c r="E58" s="67" t="s">
        <v>168</v>
      </c>
      <c r="F58" s="68" t="s">
        <v>162</v>
      </c>
      <c r="G58" s="69" t="s">
        <v>168</v>
      </c>
      <c r="H58" s="68" t="s">
        <v>162</v>
      </c>
      <c r="I58" s="69" t="s">
        <v>168</v>
      </c>
      <c r="J58" s="68" t="s">
        <v>162</v>
      </c>
    </row>
    <row r="59" spans="1:10" ht="75" x14ac:dyDescent="0.25">
      <c r="A59" s="13" t="s">
        <v>66</v>
      </c>
      <c r="B59" s="70" t="s">
        <v>119</v>
      </c>
      <c r="C59" s="94" t="s">
        <v>166</v>
      </c>
      <c r="D59" s="90" t="s">
        <v>0</v>
      </c>
      <c r="E59" s="99">
        <v>0</v>
      </c>
      <c r="F59" s="39">
        <v>12.6</v>
      </c>
      <c r="G59" s="100">
        <v>0</v>
      </c>
      <c r="H59" s="39">
        <v>10.8</v>
      </c>
      <c r="I59" s="100">
        <v>0</v>
      </c>
      <c r="J59" s="39">
        <v>12.6</v>
      </c>
    </row>
    <row r="60" spans="1:10" ht="30" x14ac:dyDescent="0.25">
      <c r="A60" s="13" t="s">
        <v>67</v>
      </c>
      <c r="B60" s="70" t="s">
        <v>121</v>
      </c>
      <c r="C60" s="89" t="s">
        <v>167</v>
      </c>
      <c r="D60" s="90" t="s">
        <v>10</v>
      </c>
      <c r="E60" s="99">
        <v>0</v>
      </c>
      <c r="F60" s="39">
        <v>9.8000000000000007</v>
      </c>
      <c r="G60" s="100">
        <v>0</v>
      </c>
      <c r="H60" s="39">
        <v>7.2</v>
      </c>
      <c r="I60" s="100">
        <v>0</v>
      </c>
      <c r="J60" s="39">
        <v>14</v>
      </c>
    </row>
    <row r="61" spans="1:10" ht="30" x14ac:dyDescent="0.25">
      <c r="A61" s="13" t="s">
        <v>68</v>
      </c>
      <c r="B61" s="70" t="s">
        <v>122</v>
      </c>
      <c r="C61" s="89" t="s">
        <v>167</v>
      </c>
      <c r="D61" s="90" t="s">
        <v>11</v>
      </c>
      <c r="E61" s="99">
        <v>0</v>
      </c>
      <c r="F61" s="39">
        <v>9.8000000000000007</v>
      </c>
      <c r="G61" s="100">
        <v>0</v>
      </c>
      <c r="H61" s="39">
        <v>8.4</v>
      </c>
      <c r="I61" s="100">
        <v>0</v>
      </c>
      <c r="J61" s="39">
        <v>9.8000000000000007</v>
      </c>
    </row>
    <row r="62" spans="1:10" ht="45" x14ac:dyDescent="0.25">
      <c r="A62" s="13" t="s">
        <v>69</v>
      </c>
      <c r="B62" s="70" t="s">
        <v>123</v>
      </c>
      <c r="C62" s="94" t="s">
        <v>166</v>
      </c>
      <c r="D62" s="90" t="s">
        <v>141</v>
      </c>
      <c r="E62" s="99">
        <v>0</v>
      </c>
      <c r="F62" s="39">
        <v>9.8000000000000007</v>
      </c>
      <c r="G62" s="100">
        <v>0</v>
      </c>
      <c r="H62" s="39">
        <v>8.4</v>
      </c>
      <c r="I62" s="100">
        <v>0</v>
      </c>
      <c r="J62" s="39">
        <v>9.8000000000000007</v>
      </c>
    </row>
    <row r="63" spans="1:10" ht="75" x14ac:dyDescent="0.25">
      <c r="A63" s="13" t="s">
        <v>70</v>
      </c>
      <c r="B63" s="88" t="s">
        <v>154</v>
      </c>
      <c r="C63" s="89" t="s">
        <v>167</v>
      </c>
      <c r="D63" s="93" t="s">
        <v>14</v>
      </c>
      <c r="E63" s="99" t="s">
        <v>176</v>
      </c>
      <c r="F63" s="39">
        <v>8.4</v>
      </c>
      <c r="G63" s="100" t="s">
        <v>176</v>
      </c>
      <c r="H63" s="39">
        <v>7.2</v>
      </c>
      <c r="I63" s="100" t="s">
        <v>176</v>
      </c>
      <c r="J63" s="39">
        <v>11.2</v>
      </c>
    </row>
    <row r="64" spans="1:10" ht="150" x14ac:dyDescent="0.25">
      <c r="A64" s="13" t="s">
        <v>71</v>
      </c>
      <c r="B64" s="88" t="s">
        <v>158</v>
      </c>
      <c r="C64" s="89" t="s">
        <v>167</v>
      </c>
      <c r="D64" s="93" t="s">
        <v>151</v>
      </c>
      <c r="E64" s="153" t="s">
        <v>163</v>
      </c>
      <c r="F64" s="154"/>
      <c r="G64" s="153" t="s">
        <v>163</v>
      </c>
      <c r="H64" s="154"/>
      <c r="I64" s="100">
        <v>0</v>
      </c>
      <c r="J64" s="39">
        <v>14</v>
      </c>
    </row>
    <row r="65" spans="1:10" ht="105" x14ac:dyDescent="0.25">
      <c r="A65" s="13" t="s">
        <v>72</v>
      </c>
      <c r="B65" s="88" t="s">
        <v>159</v>
      </c>
      <c r="C65" s="94" t="s">
        <v>166</v>
      </c>
      <c r="D65" s="93" t="s">
        <v>152</v>
      </c>
      <c r="E65" s="153" t="s">
        <v>163</v>
      </c>
      <c r="F65" s="154"/>
      <c r="G65" s="153" t="s">
        <v>163</v>
      </c>
      <c r="H65" s="154"/>
      <c r="I65" s="100">
        <v>0</v>
      </c>
      <c r="J65" s="39">
        <v>14</v>
      </c>
    </row>
    <row r="66" spans="1:10" ht="75" x14ac:dyDescent="0.25">
      <c r="A66" s="13" t="s">
        <v>73</v>
      </c>
      <c r="B66" s="70" t="s">
        <v>125</v>
      </c>
      <c r="C66" s="81" t="s">
        <v>172</v>
      </c>
      <c r="D66" s="90" t="s">
        <v>171</v>
      </c>
      <c r="E66" s="153" t="s">
        <v>163</v>
      </c>
      <c r="F66" s="154"/>
      <c r="G66" s="153" t="s">
        <v>163</v>
      </c>
      <c r="H66" s="154"/>
      <c r="I66" s="100" t="s">
        <v>171</v>
      </c>
      <c r="J66" s="39">
        <v>14</v>
      </c>
    </row>
    <row r="67" spans="1:10" ht="45" x14ac:dyDescent="0.25">
      <c r="A67" s="13" t="s">
        <v>74</v>
      </c>
      <c r="B67" s="70" t="s">
        <v>124</v>
      </c>
      <c r="C67" s="81" t="s">
        <v>172</v>
      </c>
      <c r="D67" s="90" t="s">
        <v>171</v>
      </c>
      <c r="E67" s="153" t="s">
        <v>163</v>
      </c>
      <c r="F67" s="154"/>
      <c r="G67" s="153" t="s">
        <v>163</v>
      </c>
      <c r="H67" s="154"/>
      <c r="I67" s="100" t="s">
        <v>171</v>
      </c>
      <c r="J67" s="39">
        <v>14</v>
      </c>
    </row>
    <row r="68" spans="1:10" ht="60" x14ac:dyDescent="0.25">
      <c r="A68" s="13" t="s">
        <v>143</v>
      </c>
      <c r="B68" s="88" t="s">
        <v>142</v>
      </c>
      <c r="C68" s="94" t="s">
        <v>166</v>
      </c>
      <c r="D68" s="93" t="s">
        <v>23</v>
      </c>
      <c r="E68" s="99">
        <v>0</v>
      </c>
      <c r="F68" s="39">
        <v>2.8</v>
      </c>
      <c r="G68" s="100">
        <v>0</v>
      </c>
      <c r="H68" s="39">
        <v>2.4</v>
      </c>
      <c r="I68" s="100">
        <v>0</v>
      </c>
      <c r="J68" s="39">
        <v>2.8</v>
      </c>
    </row>
    <row r="69" spans="1:10" ht="75.75" thickBot="1" x14ac:dyDescent="0.3">
      <c r="A69" s="14" t="s">
        <v>149</v>
      </c>
      <c r="B69" s="85" t="s">
        <v>153</v>
      </c>
      <c r="C69" s="101" t="s">
        <v>167</v>
      </c>
      <c r="D69" s="102" t="s">
        <v>150</v>
      </c>
      <c r="E69" s="174" t="s">
        <v>163</v>
      </c>
      <c r="F69" s="175"/>
      <c r="G69" s="174" t="s">
        <v>163</v>
      </c>
      <c r="H69" s="175"/>
      <c r="I69" s="103">
        <v>0</v>
      </c>
      <c r="J69" s="40">
        <v>14</v>
      </c>
    </row>
    <row r="70" spans="1:10" ht="15.75" thickBot="1" x14ac:dyDescent="0.3">
      <c r="A70" s="52"/>
      <c r="B70" s="53"/>
      <c r="C70" s="54"/>
      <c r="D70" s="55"/>
      <c r="E70" s="56"/>
      <c r="F70" s="59">
        <f>F68+F63+F62+F61+F60+F59</f>
        <v>53.2</v>
      </c>
      <c r="G70" s="58"/>
      <c r="H70" s="59">
        <f>H68+H63+H62+H61+H60+H59</f>
        <v>44.400000000000006</v>
      </c>
      <c r="I70" s="58"/>
      <c r="J70" s="59">
        <f>SUM(J59:J69)</f>
        <v>130.19999999999999</v>
      </c>
    </row>
    <row r="71" spans="1:10" ht="15.75" thickBot="1" x14ac:dyDescent="0.3">
      <c r="A71" s="77"/>
      <c r="B71" s="3"/>
      <c r="C71" s="30"/>
      <c r="D71" s="29"/>
      <c r="E71" s="43"/>
      <c r="F71" s="44"/>
      <c r="G71" s="28"/>
      <c r="H71" s="44"/>
      <c r="I71" s="28"/>
      <c r="J71" s="44"/>
    </row>
    <row r="72" spans="1:10" ht="21" x14ac:dyDescent="0.25">
      <c r="A72" s="168" t="s">
        <v>177</v>
      </c>
      <c r="B72" s="169"/>
      <c r="C72" s="169"/>
      <c r="D72" s="170"/>
      <c r="E72" s="136" t="s">
        <v>160</v>
      </c>
      <c r="F72" s="137"/>
      <c r="G72" s="138" t="s">
        <v>161</v>
      </c>
      <c r="H72" s="139"/>
      <c r="I72" s="140" t="s">
        <v>188</v>
      </c>
      <c r="J72" s="141"/>
    </row>
    <row r="73" spans="1:10" ht="60" x14ac:dyDescent="0.25">
      <c r="A73" s="13"/>
      <c r="B73" s="64" t="s">
        <v>178</v>
      </c>
      <c r="C73" s="65" t="s">
        <v>165</v>
      </c>
      <c r="D73" s="66" t="s">
        <v>164</v>
      </c>
      <c r="E73" s="67" t="s">
        <v>168</v>
      </c>
      <c r="F73" s="68" t="s">
        <v>162</v>
      </c>
      <c r="G73" s="69" t="s">
        <v>168</v>
      </c>
      <c r="H73" s="68" t="s">
        <v>162</v>
      </c>
      <c r="I73" s="69" t="s">
        <v>168</v>
      </c>
      <c r="J73" s="68" t="s">
        <v>162</v>
      </c>
    </row>
    <row r="74" spans="1:10" ht="75" x14ac:dyDescent="0.25">
      <c r="A74" s="13" t="s">
        <v>75</v>
      </c>
      <c r="B74" s="70" t="s">
        <v>126</v>
      </c>
      <c r="C74" s="89" t="s">
        <v>167</v>
      </c>
      <c r="D74" s="90" t="s">
        <v>1</v>
      </c>
      <c r="E74" s="73">
        <v>0</v>
      </c>
      <c r="F74" s="39">
        <v>11.2</v>
      </c>
      <c r="G74" s="74">
        <v>0</v>
      </c>
      <c r="H74" s="39">
        <v>9.6</v>
      </c>
      <c r="I74" s="149" t="s">
        <v>163</v>
      </c>
      <c r="J74" s="150"/>
    </row>
    <row r="75" spans="1:10" ht="75" x14ac:dyDescent="0.25">
      <c r="A75" s="13" t="s">
        <v>76</v>
      </c>
      <c r="B75" s="70" t="s">
        <v>196</v>
      </c>
      <c r="C75" s="89" t="s">
        <v>167</v>
      </c>
      <c r="D75" s="90" t="s">
        <v>1</v>
      </c>
      <c r="E75" s="73">
        <v>0</v>
      </c>
      <c r="F75" s="39">
        <v>11.2</v>
      </c>
      <c r="G75" s="74">
        <v>0</v>
      </c>
      <c r="H75" s="39">
        <v>9.6</v>
      </c>
      <c r="I75" s="149" t="s">
        <v>163</v>
      </c>
      <c r="J75" s="150"/>
    </row>
    <row r="76" spans="1:10" ht="75" x14ac:dyDescent="0.25">
      <c r="A76" s="13" t="s">
        <v>77</v>
      </c>
      <c r="B76" s="88" t="s">
        <v>127</v>
      </c>
      <c r="C76" s="89" t="s">
        <v>167</v>
      </c>
      <c r="D76" s="93" t="s">
        <v>25</v>
      </c>
      <c r="E76" s="73">
        <v>0</v>
      </c>
      <c r="F76" s="39">
        <v>5.6</v>
      </c>
      <c r="G76" s="74">
        <v>0</v>
      </c>
      <c r="H76" s="39">
        <v>4.8</v>
      </c>
      <c r="I76" s="149" t="s">
        <v>163</v>
      </c>
      <c r="J76" s="150"/>
    </row>
    <row r="77" spans="1:10" ht="75.75" thickBot="1" x14ac:dyDescent="0.3">
      <c r="A77" s="14" t="s">
        <v>78</v>
      </c>
      <c r="B77" s="85" t="s">
        <v>128</v>
      </c>
      <c r="C77" s="101" t="s">
        <v>167</v>
      </c>
      <c r="D77" s="102" t="s">
        <v>25</v>
      </c>
      <c r="E77" s="75">
        <v>0</v>
      </c>
      <c r="F77" s="40">
        <v>7</v>
      </c>
      <c r="G77" s="76">
        <v>0</v>
      </c>
      <c r="H77" s="40">
        <v>6</v>
      </c>
      <c r="I77" s="151" t="s">
        <v>163</v>
      </c>
      <c r="J77" s="152"/>
    </row>
    <row r="78" spans="1:10" ht="15.75" thickBot="1" x14ac:dyDescent="0.3">
      <c r="A78" s="52"/>
      <c r="B78" s="53"/>
      <c r="C78" s="54"/>
      <c r="D78" s="55"/>
      <c r="E78" s="56"/>
      <c r="F78" s="59">
        <f>SUM(F74:F77)</f>
        <v>35</v>
      </c>
      <c r="G78" s="58"/>
      <c r="H78" s="59">
        <f>SUM(H74:H77)</f>
        <v>30</v>
      </c>
      <c r="I78" s="58"/>
      <c r="J78" s="57">
        <v>0</v>
      </c>
    </row>
    <row r="79" spans="1:10" ht="15.75" thickBot="1" x14ac:dyDescent="0.3">
      <c r="A79" s="77"/>
      <c r="B79" s="3"/>
      <c r="C79" s="30"/>
      <c r="D79" s="29"/>
      <c r="E79" s="43"/>
      <c r="F79" s="44"/>
      <c r="G79" s="28"/>
      <c r="H79" s="44"/>
      <c r="I79" s="28"/>
      <c r="J79" s="44"/>
    </row>
    <row r="80" spans="1:10" ht="21" x14ac:dyDescent="0.25">
      <c r="A80" s="168" t="s">
        <v>179</v>
      </c>
      <c r="B80" s="169"/>
      <c r="C80" s="169"/>
      <c r="D80" s="170"/>
      <c r="E80" s="136" t="s">
        <v>160</v>
      </c>
      <c r="F80" s="137"/>
      <c r="G80" s="138" t="s">
        <v>161</v>
      </c>
      <c r="H80" s="139"/>
      <c r="I80" s="140" t="s">
        <v>188</v>
      </c>
      <c r="J80" s="141"/>
    </row>
    <row r="81" spans="1:10" ht="60" x14ac:dyDescent="0.25">
      <c r="A81" s="13"/>
      <c r="B81" s="104"/>
      <c r="C81" s="105" t="s">
        <v>165</v>
      </c>
      <c r="D81" s="106" t="s">
        <v>164</v>
      </c>
      <c r="E81" s="67" t="s">
        <v>168</v>
      </c>
      <c r="F81" s="68" t="s">
        <v>162</v>
      </c>
      <c r="G81" s="69" t="s">
        <v>168</v>
      </c>
      <c r="H81" s="68" t="s">
        <v>162</v>
      </c>
      <c r="I81" s="69" t="s">
        <v>168</v>
      </c>
      <c r="J81" s="68" t="s">
        <v>162</v>
      </c>
    </row>
    <row r="82" spans="1:10" ht="30" x14ac:dyDescent="0.25">
      <c r="A82" s="13" t="s">
        <v>79</v>
      </c>
      <c r="B82" s="70" t="s">
        <v>129</v>
      </c>
      <c r="C82" s="89" t="s">
        <v>167</v>
      </c>
      <c r="D82" s="90" t="s">
        <v>12</v>
      </c>
      <c r="E82" s="99">
        <v>0</v>
      </c>
      <c r="F82" s="39">
        <v>4.2</v>
      </c>
      <c r="G82" s="100">
        <v>0</v>
      </c>
      <c r="H82" s="39">
        <v>3</v>
      </c>
      <c r="I82" s="100">
        <v>0</v>
      </c>
      <c r="J82" s="39">
        <v>4.2</v>
      </c>
    </row>
    <row r="83" spans="1:10" ht="75" x14ac:dyDescent="0.25">
      <c r="A83" s="13" t="s">
        <v>80</v>
      </c>
      <c r="B83" s="70" t="s">
        <v>130</v>
      </c>
      <c r="C83" s="94" t="s">
        <v>166</v>
      </c>
      <c r="D83" s="90" t="s">
        <v>13</v>
      </c>
      <c r="E83" s="99">
        <v>0</v>
      </c>
      <c r="F83" s="39">
        <v>7</v>
      </c>
      <c r="G83" s="153" t="s">
        <v>163</v>
      </c>
      <c r="H83" s="154"/>
      <c r="I83" s="100">
        <v>0</v>
      </c>
      <c r="J83" s="39">
        <v>7</v>
      </c>
    </row>
    <row r="84" spans="1:10" ht="75" x14ac:dyDescent="0.25">
      <c r="A84" s="13" t="s">
        <v>81</v>
      </c>
      <c r="B84" s="70" t="s">
        <v>131</v>
      </c>
      <c r="C84" s="94" t="s">
        <v>166</v>
      </c>
      <c r="D84" s="90" t="s">
        <v>13</v>
      </c>
      <c r="E84" s="153" t="s">
        <v>163</v>
      </c>
      <c r="F84" s="154"/>
      <c r="G84" s="100">
        <v>0</v>
      </c>
      <c r="H84" s="39">
        <v>5</v>
      </c>
      <c r="I84" s="153" t="s">
        <v>163</v>
      </c>
      <c r="J84" s="154"/>
    </row>
    <row r="85" spans="1:10" ht="45" x14ac:dyDescent="0.25">
      <c r="A85" s="13" t="s">
        <v>82</v>
      </c>
      <c r="B85" s="70" t="s">
        <v>132</v>
      </c>
      <c r="C85" s="94" t="s">
        <v>166</v>
      </c>
      <c r="D85" s="90" t="s">
        <v>15</v>
      </c>
      <c r="E85" s="99">
        <v>0</v>
      </c>
      <c r="F85" s="39">
        <v>11.2</v>
      </c>
      <c r="G85" s="100">
        <v>0</v>
      </c>
      <c r="H85" s="39">
        <v>8</v>
      </c>
      <c r="I85" s="100">
        <v>0</v>
      </c>
      <c r="J85" s="39">
        <v>11.2</v>
      </c>
    </row>
    <row r="86" spans="1:10" ht="90" x14ac:dyDescent="0.25">
      <c r="A86" s="13" t="s">
        <v>83</v>
      </c>
      <c r="B86" s="70" t="s">
        <v>134</v>
      </c>
      <c r="C86" s="89" t="s">
        <v>167</v>
      </c>
      <c r="D86" s="90" t="s">
        <v>16</v>
      </c>
      <c r="E86" s="99">
        <v>0</v>
      </c>
      <c r="F86" s="39">
        <v>14</v>
      </c>
      <c r="G86" s="153" t="s">
        <v>163</v>
      </c>
      <c r="H86" s="154"/>
      <c r="I86" s="153" t="s">
        <v>163</v>
      </c>
      <c r="J86" s="154"/>
    </row>
    <row r="87" spans="1:10" ht="90" x14ac:dyDescent="0.25">
      <c r="A87" s="13" t="s">
        <v>84</v>
      </c>
      <c r="B87" s="70" t="s">
        <v>133</v>
      </c>
      <c r="C87" s="89" t="s">
        <v>167</v>
      </c>
      <c r="D87" s="90" t="s">
        <v>16</v>
      </c>
      <c r="E87" s="153" t="s">
        <v>163</v>
      </c>
      <c r="F87" s="171"/>
      <c r="G87" s="107">
        <v>0</v>
      </c>
      <c r="H87" s="108">
        <v>10</v>
      </c>
      <c r="I87" s="171" t="s">
        <v>163</v>
      </c>
      <c r="J87" s="154"/>
    </row>
    <row r="88" spans="1:10" ht="90" x14ac:dyDescent="0.25">
      <c r="A88" s="13" t="s">
        <v>85</v>
      </c>
      <c r="B88" s="70" t="s">
        <v>135</v>
      </c>
      <c r="C88" s="89" t="s">
        <v>167</v>
      </c>
      <c r="D88" s="90" t="s">
        <v>12</v>
      </c>
      <c r="E88" s="99">
        <v>0</v>
      </c>
      <c r="F88" s="39">
        <v>12.6</v>
      </c>
      <c r="G88" s="50">
        <v>0</v>
      </c>
      <c r="H88" s="39">
        <v>9</v>
      </c>
      <c r="I88" s="100">
        <v>0</v>
      </c>
      <c r="J88" s="39">
        <v>9.8000000000000007</v>
      </c>
    </row>
    <row r="89" spans="1:10" ht="30" x14ac:dyDescent="0.25">
      <c r="A89" s="13" t="s">
        <v>86</v>
      </c>
      <c r="B89" s="70" t="s">
        <v>19</v>
      </c>
      <c r="C89" s="89" t="s">
        <v>167</v>
      </c>
      <c r="D89" s="90" t="s">
        <v>17</v>
      </c>
      <c r="E89" s="99">
        <v>0</v>
      </c>
      <c r="F89" s="39">
        <v>12.6</v>
      </c>
      <c r="G89" s="100">
        <v>0</v>
      </c>
      <c r="H89" s="39">
        <v>9</v>
      </c>
      <c r="I89" s="100">
        <v>0</v>
      </c>
      <c r="J89" s="39">
        <v>9.8000000000000007</v>
      </c>
    </row>
    <row r="90" spans="1:10" ht="90" x14ac:dyDescent="0.25">
      <c r="A90" s="13" t="s">
        <v>87</v>
      </c>
      <c r="B90" s="88" t="s">
        <v>137</v>
      </c>
      <c r="C90" s="89" t="s">
        <v>167</v>
      </c>
      <c r="D90" s="93" t="s">
        <v>24</v>
      </c>
      <c r="E90" s="153" t="s">
        <v>163</v>
      </c>
      <c r="F90" s="154"/>
      <c r="G90" s="153" t="s">
        <v>163</v>
      </c>
      <c r="H90" s="154"/>
      <c r="I90" s="100">
        <v>0</v>
      </c>
      <c r="J90" s="39">
        <v>5.6</v>
      </c>
    </row>
    <row r="91" spans="1:10" ht="75.75" thickBot="1" x14ac:dyDescent="0.3">
      <c r="A91" s="14" t="s">
        <v>88</v>
      </c>
      <c r="B91" s="85" t="s">
        <v>136</v>
      </c>
      <c r="C91" s="101" t="s">
        <v>167</v>
      </c>
      <c r="D91" s="102" t="s">
        <v>12</v>
      </c>
      <c r="E91" s="174" t="s">
        <v>163</v>
      </c>
      <c r="F91" s="175"/>
      <c r="G91" s="174" t="s">
        <v>163</v>
      </c>
      <c r="H91" s="175"/>
      <c r="I91" s="103">
        <v>0</v>
      </c>
      <c r="J91" s="40">
        <v>7</v>
      </c>
    </row>
    <row r="92" spans="1:10" ht="15.75" thickBot="1" x14ac:dyDescent="0.3">
      <c r="A92" s="14"/>
      <c r="B92" s="53"/>
      <c r="C92" s="54"/>
      <c r="D92" s="55"/>
      <c r="E92" s="61"/>
      <c r="F92" s="59">
        <f>F89+F88+F86+F85+F83+F82</f>
        <v>61.600000000000009</v>
      </c>
      <c r="G92" s="62"/>
      <c r="H92" s="59">
        <f>H89+H88+H87+H85+H84+H82</f>
        <v>44</v>
      </c>
      <c r="I92" s="62"/>
      <c r="J92" s="59">
        <f>SUM(J88:J91)+J85+J83+J82</f>
        <v>54.600000000000009</v>
      </c>
    </row>
    <row r="93" spans="1:10" ht="15.75" thickBot="1" x14ac:dyDescent="0.3">
      <c r="A93" s="13"/>
      <c r="B93" s="3"/>
      <c r="C93" s="30"/>
      <c r="D93" s="29"/>
      <c r="E93" s="43"/>
      <c r="F93" s="44"/>
      <c r="G93" s="28"/>
      <c r="H93" s="44"/>
      <c r="I93" s="28"/>
      <c r="J93" s="44"/>
    </row>
    <row r="94" spans="1:10" ht="21.75" thickBot="1" x14ac:dyDescent="0.3">
      <c r="A94" s="168" t="s">
        <v>174</v>
      </c>
      <c r="B94" s="169"/>
      <c r="C94" s="169"/>
      <c r="D94" s="169"/>
      <c r="E94" s="136" t="s">
        <v>160</v>
      </c>
      <c r="F94" s="137"/>
      <c r="G94" s="138" t="s">
        <v>161</v>
      </c>
      <c r="H94" s="139"/>
      <c r="I94" s="140" t="s">
        <v>188</v>
      </c>
      <c r="J94" s="141"/>
    </row>
    <row r="95" spans="1:10" ht="60.75" thickBot="1" x14ac:dyDescent="0.3">
      <c r="A95" s="12"/>
      <c r="B95" s="21" t="s">
        <v>18</v>
      </c>
      <c r="C95" s="105" t="s">
        <v>165</v>
      </c>
      <c r="D95" s="106" t="s">
        <v>164</v>
      </c>
      <c r="E95" s="26" t="s">
        <v>168</v>
      </c>
      <c r="F95" s="23" t="s">
        <v>162</v>
      </c>
      <c r="G95" s="22" t="s">
        <v>168</v>
      </c>
      <c r="H95" s="23" t="s">
        <v>162</v>
      </c>
      <c r="I95" s="24" t="s">
        <v>168</v>
      </c>
      <c r="J95" s="25" t="s">
        <v>162</v>
      </c>
    </row>
    <row r="96" spans="1:10" ht="45" x14ac:dyDescent="0.25">
      <c r="A96" s="13" t="s">
        <v>187</v>
      </c>
      <c r="B96" s="88" t="s">
        <v>180</v>
      </c>
      <c r="C96" s="81" t="s">
        <v>172</v>
      </c>
      <c r="D96" s="90" t="s">
        <v>171</v>
      </c>
      <c r="E96" s="176" t="s">
        <v>163</v>
      </c>
      <c r="F96" s="177"/>
      <c r="G96" s="177"/>
      <c r="H96" s="178"/>
      <c r="I96" s="91" t="s">
        <v>171</v>
      </c>
      <c r="J96" s="39">
        <v>11.2</v>
      </c>
    </row>
    <row r="97" spans="1:41" ht="30.75" thickBot="1" x14ac:dyDescent="0.3">
      <c r="A97" s="14" t="s">
        <v>89</v>
      </c>
      <c r="B97" s="85" t="s">
        <v>144</v>
      </c>
      <c r="C97" s="81" t="s">
        <v>172</v>
      </c>
      <c r="D97" s="109" t="s">
        <v>171</v>
      </c>
      <c r="E97" s="179"/>
      <c r="F97" s="180"/>
      <c r="G97" s="180"/>
      <c r="H97" s="181"/>
      <c r="I97" s="110" t="s">
        <v>171</v>
      </c>
      <c r="J97" s="40">
        <v>7</v>
      </c>
    </row>
    <row r="98" spans="1:41" ht="15.75" thickBot="1" x14ac:dyDescent="0.3">
      <c r="A98" s="52"/>
      <c r="B98" s="53"/>
      <c r="C98" s="54"/>
      <c r="D98" s="55"/>
      <c r="E98" s="56"/>
      <c r="F98" s="57"/>
      <c r="G98" s="58"/>
      <c r="H98" s="57"/>
      <c r="I98" s="58"/>
      <c r="J98" s="59">
        <f>SUM(J96:J97)</f>
        <v>18.2</v>
      </c>
    </row>
    <row r="99" spans="1:41" ht="15.75" thickBot="1" x14ac:dyDescent="0.3">
      <c r="A99" s="77"/>
      <c r="B99" s="3"/>
      <c r="C99" s="30"/>
      <c r="D99" s="29"/>
      <c r="E99" s="136" t="s">
        <v>160</v>
      </c>
      <c r="F99" s="137"/>
      <c r="G99" s="138" t="s">
        <v>161</v>
      </c>
      <c r="H99" s="139"/>
      <c r="I99" s="140" t="s">
        <v>188</v>
      </c>
      <c r="J99" s="141"/>
    </row>
    <row r="100" spans="1:41" ht="16.5" thickBot="1" x14ac:dyDescent="0.3">
      <c r="A100" s="77"/>
      <c r="B100" s="142" t="s">
        <v>189</v>
      </c>
      <c r="C100" s="143"/>
      <c r="D100" s="144"/>
      <c r="E100" s="147">
        <f>F11+F22+F55+F70+F78+F92+F98</f>
        <v>464.8</v>
      </c>
      <c r="F100" s="148"/>
      <c r="G100" s="147">
        <f t="shared" ref="G100" si="0">H11+H22+H55+H70+H78+H92+H98</f>
        <v>354.79999999999995</v>
      </c>
      <c r="H100" s="148"/>
      <c r="I100" s="147">
        <f>J11+J22+J55+J70+J78+J92+J98</f>
        <v>499.79999999999995</v>
      </c>
      <c r="J100" s="148"/>
    </row>
    <row r="101" spans="1:41" ht="16.5" thickBot="1" x14ac:dyDescent="0.3">
      <c r="A101" s="77"/>
      <c r="B101" s="145" t="s">
        <v>190</v>
      </c>
      <c r="C101" s="146"/>
      <c r="D101" s="146"/>
      <c r="E101" s="60">
        <f>E100+G100+I100</f>
        <v>1319.3999999999999</v>
      </c>
      <c r="F101" s="34"/>
      <c r="G101" s="33"/>
      <c r="H101" s="34"/>
      <c r="I101" s="33"/>
      <c r="J101" s="112"/>
    </row>
    <row r="102" spans="1:41" ht="15.75" x14ac:dyDescent="0.25">
      <c r="A102" s="77"/>
      <c r="B102" s="38"/>
      <c r="C102" s="38"/>
      <c r="D102" s="38"/>
      <c r="E102" s="35"/>
      <c r="F102" s="34"/>
      <c r="G102" s="33"/>
      <c r="H102" s="34"/>
      <c r="I102" s="33"/>
      <c r="J102" s="112"/>
    </row>
    <row r="103" spans="1:41" ht="15" customHeight="1" x14ac:dyDescent="0.25">
      <c r="A103" s="77"/>
      <c r="B103" s="172" t="s">
        <v>193</v>
      </c>
      <c r="C103" s="172"/>
      <c r="D103" s="172"/>
      <c r="E103" s="172"/>
      <c r="F103" s="172"/>
      <c r="G103" s="172"/>
      <c r="H103" s="172"/>
      <c r="I103" s="172"/>
      <c r="J103" s="173"/>
    </row>
    <row r="104" spans="1:41" x14ac:dyDescent="0.25">
      <c r="A104" s="77"/>
      <c r="B104" s="172"/>
      <c r="C104" s="172"/>
      <c r="D104" s="172"/>
      <c r="E104" s="172"/>
      <c r="F104" s="172"/>
      <c r="G104" s="172"/>
      <c r="H104" s="172"/>
      <c r="I104" s="172"/>
      <c r="J104" s="173"/>
    </row>
    <row r="105" spans="1:41" x14ac:dyDescent="0.25">
      <c r="A105" s="77"/>
      <c r="B105" s="3"/>
      <c r="C105" s="30"/>
      <c r="D105" s="29"/>
      <c r="E105" s="37"/>
      <c r="F105" s="37"/>
      <c r="G105" s="37"/>
      <c r="H105" s="37"/>
      <c r="I105" s="37"/>
      <c r="J105" s="113"/>
    </row>
    <row r="106" spans="1:41" ht="35.25" customHeight="1" x14ac:dyDescent="0.25">
      <c r="A106" s="77"/>
      <c r="B106" s="124" t="s">
        <v>181</v>
      </c>
      <c r="C106" s="125"/>
      <c r="D106" s="125"/>
      <c r="E106" s="128"/>
      <c r="F106" s="128"/>
      <c r="G106" s="129"/>
      <c r="H106" s="31"/>
      <c r="I106" s="28"/>
      <c r="J106" s="45"/>
    </row>
    <row r="107" spans="1:41" ht="33.75" customHeight="1" x14ac:dyDescent="0.25">
      <c r="A107" s="77"/>
      <c r="B107" s="126"/>
      <c r="C107" s="127"/>
      <c r="D107" s="127"/>
      <c r="E107" s="130"/>
      <c r="F107" s="130"/>
      <c r="G107" s="131"/>
      <c r="H107" s="31"/>
      <c r="I107" s="28"/>
      <c r="J107" s="45"/>
    </row>
    <row r="108" spans="1:41" ht="35.25" customHeight="1" x14ac:dyDescent="0.25">
      <c r="A108" s="77"/>
      <c r="B108" s="124" t="s">
        <v>182</v>
      </c>
      <c r="C108" s="125"/>
      <c r="D108" s="125"/>
      <c r="E108" s="128"/>
      <c r="F108" s="128"/>
      <c r="G108" s="129"/>
      <c r="H108" s="31"/>
      <c r="I108" s="28"/>
      <c r="J108" s="45"/>
    </row>
    <row r="109" spans="1:41" ht="13.5" customHeight="1" x14ac:dyDescent="0.25">
      <c r="A109" s="77"/>
      <c r="B109" s="126"/>
      <c r="C109" s="127"/>
      <c r="D109" s="127"/>
      <c r="E109" s="130"/>
      <c r="F109" s="130"/>
      <c r="G109" s="131"/>
      <c r="H109" s="31"/>
      <c r="I109" s="28"/>
      <c r="J109" s="45"/>
    </row>
    <row r="110" spans="1:41" ht="29.25" customHeight="1" x14ac:dyDescent="0.25">
      <c r="A110" s="77"/>
      <c r="B110" s="124" t="s">
        <v>183</v>
      </c>
      <c r="C110" s="125"/>
      <c r="D110" s="125"/>
      <c r="E110" s="128"/>
      <c r="F110" s="128"/>
      <c r="G110" s="129"/>
      <c r="H110" s="31"/>
      <c r="I110" s="28"/>
      <c r="J110" s="45"/>
    </row>
    <row r="111" spans="1:41" ht="15" customHeight="1" x14ac:dyDescent="0.25">
      <c r="A111" s="77"/>
      <c r="B111" s="132"/>
      <c r="C111" s="133"/>
      <c r="D111" s="133"/>
      <c r="E111" s="134"/>
      <c r="F111" s="134"/>
      <c r="G111" s="135"/>
      <c r="H111" s="31"/>
      <c r="I111" s="28"/>
      <c r="J111" s="45"/>
    </row>
    <row r="112" spans="1:41" s="42" customFormat="1" ht="15" customHeight="1" x14ac:dyDescent="0.25">
      <c r="A112" s="77"/>
      <c r="B112" s="124" t="s">
        <v>184</v>
      </c>
      <c r="C112" s="125"/>
      <c r="D112" s="125"/>
      <c r="E112" s="128"/>
      <c r="F112" s="128"/>
      <c r="G112" s="129"/>
      <c r="H112" s="31"/>
      <c r="I112" s="28"/>
      <c r="J112" s="45"/>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54" s="42" customFormat="1" ht="15" customHeight="1" x14ac:dyDescent="0.25">
      <c r="A113" s="77"/>
      <c r="B113" s="132"/>
      <c r="C113" s="133"/>
      <c r="D113" s="133"/>
      <c r="E113" s="134"/>
      <c r="F113" s="134"/>
      <c r="G113" s="135"/>
      <c r="H113" s="31"/>
      <c r="I113" s="28"/>
      <c r="J113" s="45"/>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54" s="42" customFormat="1" ht="15" customHeight="1" x14ac:dyDescent="0.25">
      <c r="A114" s="77"/>
      <c r="B114" s="124" t="s">
        <v>185</v>
      </c>
      <c r="C114" s="125"/>
      <c r="D114" s="125"/>
      <c r="E114" s="128"/>
      <c r="F114" s="128"/>
      <c r="G114" s="129"/>
      <c r="H114" s="31"/>
      <c r="I114" s="28"/>
      <c r="J114" s="45"/>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54" s="42" customFormat="1" ht="38.25" customHeight="1" x14ac:dyDescent="0.25">
      <c r="A115" s="77"/>
      <c r="B115" s="126"/>
      <c r="C115" s="127"/>
      <c r="D115" s="127"/>
      <c r="E115" s="130"/>
      <c r="F115" s="130"/>
      <c r="G115" s="131"/>
      <c r="H115" s="31"/>
      <c r="I115" s="28"/>
      <c r="J115" s="45"/>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row>
    <row r="116" spans="1:54" s="42" customFormat="1" ht="15.75" thickBot="1" x14ac:dyDescent="0.3">
      <c r="A116" s="77"/>
      <c r="B116" s="3"/>
      <c r="C116" s="30"/>
      <c r="D116" s="29"/>
      <c r="E116" s="28"/>
      <c r="F116" s="31"/>
      <c r="G116" s="28"/>
      <c r="H116" s="31"/>
      <c r="I116" s="28"/>
      <c r="J116" s="45"/>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row>
    <row r="117" spans="1:54" s="42" customFormat="1" x14ac:dyDescent="0.25">
      <c r="A117" s="115" t="s">
        <v>192</v>
      </c>
      <c r="B117" s="116"/>
      <c r="C117" s="116"/>
      <c r="D117" s="116"/>
      <c r="E117" s="116"/>
      <c r="F117" s="116"/>
      <c r="G117" s="116"/>
      <c r="H117" s="116"/>
      <c r="I117" s="116"/>
      <c r="J117" s="117"/>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row>
    <row r="118" spans="1:54" s="42" customFormat="1" x14ac:dyDescent="0.25">
      <c r="A118" s="118"/>
      <c r="B118" s="119"/>
      <c r="C118" s="119"/>
      <c r="D118" s="119"/>
      <c r="E118" s="119"/>
      <c r="F118" s="119"/>
      <c r="G118" s="119"/>
      <c r="H118" s="119"/>
      <c r="I118" s="119"/>
      <c r="J118" s="120"/>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row>
    <row r="119" spans="1:54" s="42" customFormat="1" ht="15.75" thickBot="1" x14ac:dyDescent="0.3">
      <c r="A119" s="121"/>
      <c r="B119" s="122"/>
      <c r="C119" s="122"/>
      <c r="D119" s="122"/>
      <c r="E119" s="122"/>
      <c r="F119" s="122"/>
      <c r="G119" s="122"/>
      <c r="H119" s="122"/>
      <c r="I119" s="122"/>
      <c r="J119" s="123"/>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row>
    <row r="120" spans="1:54" s="42" customFormat="1" x14ac:dyDescent="0.25">
      <c r="A120" s="27"/>
      <c r="B120" s="3"/>
      <c r="C120" s="30"/>
      <c r="D120" s="29"/>
      <c r="E120" s="28"/>
      <c r="F120" s="31"/>
      <c r="G120" s="28"/>
      <c r="H120" s="31"/>
      <c r="I120" s="28"/>
      <c r="J120" s="3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row>
    <row r="121" spans="1:54" s="42" customFormat="1" x14ac:dyDescent="0.25">
      <c r="A121" s="27"/>
      <c r="B121" s="3"/>
      <c r="C121" s="30"/>
      <c r="D121" s="29"/>
      <c r="E121" s="28"/>
      <c r="F121" s="31"/>
      <c r="G121" s="28"/>
      <c r="H121" s="31"/>
      <c r="I121" s="28"/>
      <c r="J121" s="3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row>
    <row r="122" spans="1:54" s="42" customFormat="1" x14ac:dyDescent="0.25">
      <c r="A122" s="27"/>
      <c r="B122" s="3"/>
      <c r="C122" s="30"/>
      <c r="D122" s="29"/>
      <c r="E122" s="28"/>
      <c r="F122" s="31"/>
      <c r="G122" s="28"/>
      <c r="H122" s="31"/>
      <c r="I122" s="28"/>
      <c r="J122" s="3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row>
    <row r="123" spans="1:54" s="42" customFormat="1" x14ac:dyDescent="0.25">
      <c r="A123" s="27"/>
      <c r="B123" s="3"/>
      <c r="C123" s="30"/>
      <c r="D123" s="29"/>
      <c r="E123" s="28"/>
      <c r="F123" s="31"/>
      <c r="G123" s="28"/>
      <c r="H123" s="31"/>
      <c r="I123" s="28"/>
      <c r="J123" s="3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row>
    <row r="124" spans="1:54" x14ac:dyDescent="0.25">
      <c r="A124" s="27"/>
      <c r="B124" s="3"/>
      <c r="C124" s="30"/>
      <c r="D124" s="29"/>
      <c r="E124" s="28"/>
      <c r="F124" s="31"/>
      <c r="G124" s="28"/>
      <c r="H124" s="31"/>
      <c r="I124" s="28"/>
      <c r="J124" s="32"/>
      <c r="AJ124" s="2"/>
      <c r="AK124" s="2"/>
      <c r="AL124" s="2"/>
      <c r="AM124" s="2"/>
      <c r="AN124" s="2"/>
      <c r="AO124" s="2"/>
      <c r="AP124" s="2"/>
      <c r="AQ124" s="2"/>
      <c r="AR124" s="2"/>
      <c r="AS124" s="2"/>
      <c r="AT124" s="2"/>
      <c r="AU124" s="2"/>
      <c r="AV124" s="2"/>
      <c r="AW124" s="2"/>
      <c r="AX124" s="2"/>
      <c r="AY124" s="2"/>
      <c r="AZ124" s="2"/>
      <c r="BA124" s="2"/>
      <c r="BB124" s="2"/>
    </row>
    <row r="125" spans="1:54" x14ac:dyDescent="0.25">
      <c r="A125" s="27"/>
      <c r="B125" s="3"/>
      <c r="C125" s="30"/>
      <c r="D125" s="29"/>
      <c r="E125" s="28"/>
      <c r="F125" s="31"/>
      <c r="G125" s="28"/>
      <c r="H125" s="31"/>
      <c r="I125" s="28"/>
      <c r="J125" s="32"/>
      <c r="AJ125" s="2"/>
      <c r="AK125" s="2"/>
      <c r="AL125" s="2"/>
      <c r="AM125" s="2"/>
      <c r="AN125" s="2"/>
      <c r="AO125" s="2"/>
      <c r="AP125" s="2"/>
      <c r="AQ125" s="2"/>
      <c r="AR125" s="2"/>
      <c r="AS125" s="2"/>
      <c r="AT125" s="2"/>
      <c r="AU125" s="2"/>
      <c r="AV125" s="2"/>
      <c r="AW125" s="2"/>
      <c r="AX125" s="2"/>
      <c r="AY125" s="2"/>
      <c r="AZ125" s="2"/>
      <c r="BA125" s="2"/>
      <c r="BB125" s="2"/>
    </row>
    <row r="126" spans="1:54" x14ac:dyDescent="0.25">
      <c r="A126" s="27"/>
      <c r="B126" s="3"/>
      <c r="C126" s="30"/>
      <c r="D126" s="29"/>
      <c r="E126" s="28"/>
      <c r="F126" s="31"/>
      <c r="G126" s="28"/>
      <c r="H126" s="31"/>
      <c r="I126" s="28"/>
      <c r="J126" s="32"/>
      <c r="AJ126" s="2"/>
      <c r="AK126" s="2"/>
      <c r="AL126" s="2"/>
      <c r="AM126" s="2"/>
      <c r="AN126" s="2"/>
      <c r="AO126" s="2"/>
      <c r="AP126" s="2"/>
      <c r="AQ126" s="2"/>
      <c r="AR126" s="2"/>
      <c r="AS126" s="2"/>
      <c r="AT126" s="2"/>
      <c r="AU126" s="2"/>
      <c r="AV126" s="2"/>
      <c r="AW126" s="2"/>
      <c r="AX126" s="2"/>
      <c r="AY126" s="2"/>
      <c r="AZ126" s="2"/>
      <c r="BA126" s="2"/>
      <c r="BB126" s="2"/>
    </row>
    <row r="127" spans="1:54" x14ac:dyDescent="0.25">
      <c r="A127" s="27"/>
      <c r="B127" s="3"/>
      <c r="C127" s="30"/>
      <c r="D127" s="29"/>
      <c r="E127" s="28"/>
      <c r="F127" s="31"/>
      <c r="G127" s="28"/>
      <c r="H127" s="31"/>
      <c r="I127" s="28"/>
      <c r="J127" s="32"/>
      <c r="AJ127" s="2"/>
      <c r="AK127" s="2"/>
      <c r="AL127" s="2"/>
      <c r="AM127" s="2"/>
      <c r="AN127" s="2"/>
      <c r="AO127" s="2"/>
      <c r="AP127" s="2"/>
      <c r="AQ127" s="2"/>
      <c r="AR127" s="2"/>
      <c r="AS127" s="2"/>
      <c r="AT127" s="2"/>
      <c r="AU127" s="2"/>
      <c r="AV127" s="2"/>
      <c r="AW127" s="2"/>
      <c r="AX127" s="2"/>
      <c r="AY127" s="2"/>
      <c r="AZ127" s="2"/>
      <c r="BA127" s="2"/>
      <c r="BB127" s="2"/>
    </row>
    <row r="128" spans="1:54" x14ac:dyDescent="0.25">
      <c r="A128" s="27"/>
      <c r="B128" s="3"/>
      <c r="C128" s="30"/>
      <c r="D128" s="29"/>
      <c r="E128" s="28"/>
      <c r="F128" s="31"/>
      <c r="G128" s="28"/>
      <c r="H128" s="31"/>
      <c r="I128" s="28"/>
      <c r="J128" s="32"/>
      <c r="AJ128" s="2"/>
      <c r="AK128" s="2"/>
      <c r="AL128" s="2"/>
      <c r="AM128" s="2"/>
      <c r="AN128" s="2"/>
      <c r="AO128" s="2"/>
      <c r="AP128" s="2"/>
      <c r="AQ128" s="2"/>
      <c r="AR128" s="2"/>
      <c r="AS128" s="2"/>
      <c r="AT128" s="2"/>
      <c r="AU128" s="2"/>
      <c r="AV128" s="2"/>
      <c r="AW128" s="2"/>
      <c r="AX128" s="2"/>
      <c r="AY128" s="2"/>
      <c r="AZ128" s="2"/>
      <c r="BA128" s="2"/>
      <c r="BB128" s="2"/>
    </row>
    <row r="129" spans="1:54" x14ac:dyDescent="0.25">
      <c r="A129" s="27"/>
      <c r="B129" s="3"/>
      <c r="C129" s="30"/>
      <c r="D129" s="29"/>
      <c r="E129" s="28"/>
      <c r="F129" s="31"/>
      <c r="G129" s="28"/>
      <c r="H129" s="31"/>
      <c r="I129" s="28"/>
      <c r="J129" s="32"/>
      <c r="AJ129" s="2"/>
      <c r="AK129" s="2"/>
      <c r="AL129" s="2"/>
      <c r="AM129" s="2"/>
      <c r="AN129" s="2"/>
      <c r="AO129" s="2"/>
      <c r="AP129" s="2"/>
      <c r="AQ129" s="2"/>
      <c r="AR129" s="2"/>
      <c r="AS129" s="2"/>
      <c r="AT129" s="2"/>
      <c r="AU129" s="2"/>
      <c r="AV129" s="2"/>
      <c r="AW129" s="2"/>
      <c r="AX129" s="2"/>
      <c r="AY129" s="2"/>
      <c r="AZ129" s="2"/>
      <c r="BA129" s="2"/>
      <c r="BB129" s="2"/>
    </row>
    <row r="130" spans="1:54" x14ac:dyDescent="0.25">
      <c r="A130" s="27"/>
      <c r="B130" s="3"/>
      <c r="C130" s="30"/>
      <c r="D130" s="29"/>
      <c r="E130" s="28"/>
      <c r="F130" s="31"/>
      <c r="G130" s="28"/>
      <c r="H130" s="31"/>
      <c r="I130" s="28"/>
      <c r="J130" s="32"/>
      <c r="AJ130" s="2"/>
      <c r="AK130" s="2"/>
      <c r="AL130" s="2"/>
      <c r="AM130" s="2"/>
      <c r="AN130" s="2"/>
      <c r="AO130" s="2"/>
      <c r="AP130" s="2"/>
      <c r="AQ130" s="2"/>
      <c r="AR130" s="2"/>
      <c r="AS130" s="2"/>
      <c r="AT130" s="2"/>
      <c r="AU130" s="2"/>
      <c r="AV130" s="2"/>
      <c r="AW130" s="2"/>
      <c r="AX130" s="2"/>
      <c r="AY130" s="2"/>
      <c r="AZ130" s="2"/>
      <c r="BA130" s="2"/>
      <c r="BB130" s="2"/>
    </row>
    <row r="131" spans="1:54" x14ac:dyDescent="0.25">
      <c r="A131" s="27"/>
      <c r="B131" s="3"/>
      <c r="C131" s="30"/>
      <c r="D131" s="29"/>
      <c r="E131" s="28"/>
      <c r="F131" s="31"/>
      <c r="G131" s="28"/>
      <c r="H131" s="31"/>
      <c r="I131" s="28"/>
      <c r="J131" s="32"/>
      <c r="AJ131" s="2"/>
      <c r="AK131" s="2"/>
      <c r="AL131" s="2"/>
      <c r="AM131" s="2"/>
      <c r="AN131" s="2"/>
      <c r="AO131" s="2"/>
      <c r="AP131" s="2"/>
      <c r="AQ131" s="2"/>
      <c r="AR131" s="2"/>
      <c r="AS131" s="2"/>
      <c r="AT131" s="2"/>
      <c r="AU131" s="2"/>
      <c r="AV131" s="2"/>
      <c r="AW131" s="2"/>
      <c r="AX131" s="2"/>
      <c r="AY131" s="2"/>
      <c r="AZ131" s="2"/>
      <c r="BA131" s="2"/>
      <c r="BB131" s="2"/>
    </row>
    <row r="132" spans="1:54" x14ac:dyDescent="0.25">
      <c r="A132" s="27"/>
      <c r="B132" s="3"/>
      <c r="C132" s="30"/>
      <c r="D132" s="29"/>
      <c r="E132" s="28"/>
      <c r="F132" s="31"/>
      <c r="G132" s="28"/>
      <c r="H132" s="31"/>
      <c r="I132" s="28"/>
      <c r="J132" s="32"/>
      <c r="AJ132" s="2"/>
      <c r="AK132" s="2"/>
      <c r="AL132" s="2"/>
      <c r="AM132" s="2"/>
      <c r="AN132" s="2"/>
      <c r="AO132" s="2"/>
      <c r="AP132" s="2"/>
      <c r="AQ132" s="2"/>
      <c r="AR132" s="2"/>
      <c r="AS132" s="2"/>
      <c r="AT132" s="2"/>
      <c r="AU132" s="2"/>
      <c r="AV132" s="2"/>
      <c r="AW132" s="2"/>
      <c r="AX132" s="2"/>
      <c r="AY132" s="2"/>
      <c r="AZ132" s="2"/>
      <c r="BA132" s="2"/>
      <c r="BB132" s="2"/>
    </row>
    <row r="133" spans="1:54" x14ac:dyDescent="0.25">
      <c r="A133" s="27"/>
      <c r="B133" s="3"/>
      <c r="C133" s="30"/>
      <c r="D133" s="29"/>
      <c r="E133" s="28"/>
      <c r="F133" s="31"/>
      <c r="G133" s="28"/>
      <c r="H133" s="31"/>
      <c r="I133" s="28"/>
      <c r="J133" s="32"/>
      <c r="AJ133" s="2"/>
      <c r="AK133" s="2"/>
      <c r="AL133" s="2"/>
      <c r="AM133" s="2"/>
      <c r="AN133" s="2"/>
      <c r="AO133" s="2"/>
      <c r="AP133" s="2"/>
      <c r="AQ133" s="2"/>
      <c r="AR133" s="2"/>
      <c r="AS133" s="2"/>
      <c r="AT133" s="2"/>
      <c r="AU133" s="2"/>
      <c r="AV133" s="2"/>
      <c r="AW133" s="2"/>
      <c r="AX133" s="2"/>
      <c r="AY133" s="2"/>
      <c r="AZ133" s="2"/>
      <c r="BA133" s="2"/>
      <c r="BB133" s="2"/>
    </row>
    <row r="134" spans="1:54" x14ac:dyDescent="0.25">
      <c r="A134" s="27"/>
      <c r="B134" s="3"/>
      <c r="C134" s="30"/>
      <c r="D134" s="29"/>
      <c r="E134" s="28"/>
      <c r="F134" s="31"/>
      <c r="G134" s="28"/>
      <c r="H134" s="31"/>
      <c r="I134" s="28"/>
      <c r="J134" s="32"/>
      <c r="AJ134" s="2"/>
      <c r="AK134" s="2"/>
      <c r="AL134" s="2"/>
      <c r="AM134" s="2"/>
      <c r="AN134" s="2"/>
      <c r="AO134" s="2"/>
      <c r="AP134" s="2"/>
      <c r="AQ134" s="2"/>
      <c r="AR134" s="2"/>
      <c r="AS134" s="2"/>
      <c r="AT134" s="2"/>
      <c r="AU134" s="2"/>
      <c r="AV134" s="2"/>
      <c r="AW134" s="2"/>
      <c r="AX134" s="2"/>
      <c r="AY134" s="2"/>
      <c r="AZ134" s="2"/>
      <c r="BA134" s="2"/>
      <c r="BB134" s="2"/>
    </row>
    <row r="135" spans="1:54" x14ac:dyDescent="0.25">
      <c r="A135" s="27"/>
      <c r="B135" s="3"/>
      <c r="C135" s="30"/>
      <c r="D135" s="29"/>
      <c r="E135" s="28"/>
      <c r="F135" s="31"/>
      <c r="G135" s="28"/>
      <c r="H135" s="31"/>
      <c r="I135" s="28"/>
      <c r="J135" s="32"/>
      <c r="AJ135" s="2"/>
      <c r="AK135" s="2"/>
      <c r="AL135" s="2"/>
      <c r="AM135" s="2"/>
      <c r="AN135" s="2"/>
      <c r="AO135" s="2"/>
      <c r="AP135" s="2"/>
      <c r="AQ135" s="2"/>
      <c r="AR135" s="2"/>
      <c r="AS135" s="2"/>
      <c r="AT135" s="2"/>
      <c r="AU135" s="2"/>
      <c r="AV135" s="2"/>
      <c r="AW135" s="2"/>
      <c r="AX135" s="2"/>
      <c r="AY135" s="2"/>
      <c r="AZ135" s="2"/>
      <c r="BA135" s="2"/>
      <c r="BB135" s="2"/>
    </row>
    <row r="136" spans="1:54" x14ac:dyDescent="0.25">
      <c r="A136" s="27"/>
      <c r="B136" s="3"/>
      <c r="C136" s="30"/>
      <c r="D136" s="29"/>
      <c r="E136" s="28"/>
      <c r="F136" s="31"/>
      <c r="G136" s="28"/>
      <c r="H136" s="31"/>
      <c r="I136" s="28"/>
      <c r="J136" s="32"/>
      <c r="AJ136" s="2"/>
      <c r="AK136" s="2"/>
      <c r="AL136" s="2"/>
      <c r="AM136" s="2"/>
      <c r="AN136" s="2"/>
      <c r="AO136" s="2"/>
      <c r="AP136" s="2"/>
      <c r="AQ136" s="2"/>
      <c r="AR136" s="2"/>
      <c r="AS136" s="2"/>
      <c r="AT136" s="2"/>
      <c r="AU136" s="2"/>
      <c r="AV136" s="2"/>
      <c r="AW136" s="2"/>
      <c r="AX136" s="2"/>
      <c r="AY136" s="2"/>
      <c r="AZ136" s="2"/>
      <c r="BA136" s="2"/>
      <c r="BB136" s="2"/>
    </row>
    <row r="137" spans="1:54" x14ac:dyDescent="0.25">
      <c r="A137" s="27"/>
      <c r="B137" s="3"/>
      <c r="C137" s="30"/>
      <c r="D137" s="29"/>
      <c r="E137" s="28"/>
      <c r="F137" s="31"/>
      <c r="G137" s="28"/>
      <c r="H137" s="31"/>
      <c r="I137" s="28"/>
      <c r="J137" s="32"/>
      <c r="AJ137" s="2"/>
      <c r="AK137" s="2"/>
      <c r="AL137" s="2"/>
      <c r="AM137" s="2"/>
      <c r="AN137" s="2"/>
      <c r="AO137" s="2"/>
      <c r="AP137" s="2"/>
      <c r="AQ137" s="2"/>
      <c r="AR137" s="2"/>
      <c r="AS137" s="2"/>
      <c r="AT137" s="2"/>
      <c r="AU137" s="2"/>
      <c r="AV137" s="2"/>
      <c r="AW137" s="2"/>
      <c r="AX137" s="2"/>
      <c r="AY137" s="2"/>
      <c r="AZ137" s="2"/>
      <c r="BA137" s="2"/>
      <c r="BB137" s="2"/>
    </row>
    <row r="138" spans="1:54" x14ac:dyDescent="0.25">
      <c r="A138" s="27"/>
      <c r="B138" s="3"/>
      <c r="C138" s="30"/>
      <c r="D138" s="29"/>
      <c r="E138" s="28"/>
      <c r="F138" s="31"/>
      <c r="G138" s="28"/>
      <c r="H138" s="31"/>
      <c r="I138" s="28"/>
      <c r="J138" s="32"/>
      <c r="AJ138" s="2"/>
      <c r="AK138" s="2"/>
      <c r="AL138" s="2"/>
      <c r="AM138" s="2"/>
      <c r="AN138" s="2"/>
      <c r="AO138" s="2"/>
      <c r="AP138" s="2"/>
      <c r="AQ138" s="2"/>
      <c r="AR138" s="2"/>
      <c r="AS138" s="2"/>
      <c r="AT138" s="2"/>
      <c r="AU138" s="2"/>
      <c r="AV138" s="2"/>
      <c r="AW138" s="2"/>
      <c r="AX138" s="2"/>
      <c r="AY138" s="2"/>
      <c r="AZ138" s="2"/>
      <c r="BA138" s="2"/>
      <c r="BB138" s="2"/>
    </row>
    <row r="139" spans="1:54" x14ac:dyDescent="0.25">
      <c r="A139" s="27"/>
      <c r="B139" s="3"/>
      <c r="C139" s="30"/>
      <c r="D139" s="29"/>
      <c r="E139" s="28"/>
      <c r="F139" s="31"/>
      <c r="G139" s="28"/>
      <c r="H139" s="31"/>
      <c r="I139" s="28"/>
      <c r="J139" s="32"/>
      <c r="AJ139" s="2"/>
      <c r="AK139" s="2"/>
      <c r="AL139" s="2"/>
      <c r="AM139" s="2"/>
      <c r="AN139" s="2"/>
      <c r="AO139" s="2"/>
      <c r="AP139" s="2"/>
      <c r="AQ139" s="2"/>
      <c r="AR139" s="2"/>
      <c r="AS139" s="2"/>
      <c r="AT139" s="2"/>
      <c r="AU139" s="2"/>
      <c r="AV139" s="2"/>
      <c r="AW139" s="2"/>
      <c r="AX139" s="2"/>
      <c r="AY139" s="2"/>
      <c r="AZ139" s="2"/>
      <c r="BA139" s="2"/>
      <c r="BB139" s="2"/>
    </row>
    <row r="140" spans="1:54" x14ac:dyDescent="0.25">
      <c r="A140" s="27"/>
      <c r="B140" s="3"/>
      <c r="C140" s="30"/>
      <c r="D140" s="29"/>
      <c r="E140" s="28"/>
      <c r="F140" s="31"/>
      <c r="G140" s="28"/>
      <c r="H140" s="31"/>
      <c r="I140" s="28"/>
      <c r="J140" s="32"/>
      <c r="AJ140" s="2"/>
      <c r="AK140" s="2"/>
      <c r="AL140" s="2"/>
      <c r="AM140" s="2"/>
      <c r="AN140" s="2"/>
      <c r="AO140" s="2"/>
      <c r="AP140" s="2"/>
      <c r="AQ140" s="2"/>
      <c r="AR140" s="2"/>
      <c r="AS140" s="2"/>
      <c r="AT140" s="2"/>
      <c r="AU140" s="2"/>
      <c r="AV140" s="2"/>
      <c r="AW140" s="2"/>
      <c r="AX140" s="2"/>
      <c r="AY140" s="2"/>
      <c r="AZ140" s="2"/>
      <c r="BA140" s="2"/>
      <c r="BB140" s="2"/>
    </row>
    <row r="141" spans="1:54" x14ac:dyDescent="0.25">
      <c r="A141" s="27"/>
      <c r="B141" s="3"/>
      <c r="C141" s="30"/>
      <c r="D141" s="29"/>
      <c r="E141" s="28"/>
      <c r="F141" s="31"/>
      <c r="G141" s="28"/>
      <c r="H141" s="31"/>
      <c r="I141" s="28"/>
      <c r="J141" s="32"/>
      <c r="AJ141" s="2"/>
      <c r="AK141" s="2"/>
      <c r="AL141" s="2"/>
      <c r="AM141" s="2"/>
      <c r="AN141" s="2"/>
      <c r="AO141" s="2"/>
      <c r="AP141" s="2"/>
      <c r="AQ141" s="2"/>
      <c r="AR141" s="2"/>
      <c r="AS141" s="2"/>
      <c r="AT141" s="2"/>
      <c r="AU141" s="2"/>
      <c r="AV141" s="2"/>
      <c r="AW141" s="2"/>
      <c r="AX141" s="2"/>
      <c r="AY141" s="2"/>
      <c r="AZ141" s="2"/>
      <c r="BA141" s="2"/>
      <c r="BB141" s="2"/>
    </row>
    <row r="142" spans="1:54" x14ac:dyDescent="0.25">
      <c r="A142" s="27"/>
      <c r="B142" s="3"/>
      <c r="C142" s="30"/>
      <c r="D142" s="29"/>
      <c r="E142" s="28"/>
      <c r="F142" s="31"/>
      <c r="G142" s="28"/>
      <c r="H142" s="31"/>
      <c r="I142" s="28"/>
      <c r="J142" s="32"/>
      <c r="AJ142" s="2"/>
      <c r="AK142" s="2"/>
      <c r="AL142" s="2"/>
      <c r="AM142" s="2"/>
      <c r="AN142" s="2"/>
      <c r="AO142" s="2"/>
      <c r="AP142" s="2"/>
      <c r="AQ142" s="2"/>
      <c r="AR142" s="2"/>
      <c r="AS142" s="2"/>
      <c r="AT142" s="2"/>
      <c r="AU142" s="2"/>
      <c r="AV142" s="2"/>
      <c r="AW142" s="2"/>
      <c r="AX142" s="2"/>
      <c r="AY142" s="2"/>
      <c r="AZ142" s="2"/>
      <c r="BA142" s="2"/>
      <c r="BB142" s="2"/>
    </row>
    <row r="143" spans="1:54" x14ac:dyDescent="0.25">
      <c r="A143" s="27"/>
      <c r="B143" s="3"/>
      <c r="C143" s="30"/>
      <c r="D143" s="29"/>
      <c r="E143" s="28"/>
      <c r="F143" s="31"/>
      <c r="G143" s="28"/>
      <c r="H143" s="31"/>
      <c r="I143" s="28"/>
      <c r="J143" s="32"/>
      <c r="AJ143" s="2"/>
      <c r="AK143" s="2"/>
      <c r="AL143" s="2"/>
      <c r="AM143" s="2"/>
      <c r="AN143" s="2"/>
      <c r="AO143" s="2"/>
      <c r="AP143" s="2"/>
      <c r="AQ143" s="2"/>
      <c r="AR143" s="2"/>
      <c r="AS143" s="2"/>
      <c r="AT143" s="2"/>
      <c r="AU143" s="2"/>
      <c r="AV143" s="2"/>
      <c r="AW143" s="2"/>
      <c r="AX143" s="2"/>
      <c r="AY143" s="2"/>
      <c r="AZ143" s="2"/>
      <c r="BA143" s="2"/>
      <c r="BB143" s="2"/>
    </row>
    <row r="144" spans="1:54" x14ac:dyDescent="0.25">
      <c r="A144" s="27"/>
      <c r="B144" s="3"/>
      <c r="C144" s="30"/>
      <c r="D144" s="29"/>
      <c r="E144" s="28"/>
      <c r="F144" s="31"/>
      <c r="G144" s="28"/>
      <c r="H144" s="31"/>
      <c r="I144" s="28"/>
      <c r="J144" s="32"/>
      <c r="AJ144" s="2"/>
      <c r="AK144" s="2"/>
      <c r="AL144" s="2"/>
      <c r="AM144" s="2"/>
      <c r="AN144" s="2"/>
      <c r="AO144" s="2"/>
      <c r="AP144" s="2"/>
      <c r="AQ144" s="2"/>
      <c r="AR144" s="2"/>
      <c r="AS144" s="2"/>
      <c r="AT144" s="2"/>
      <c r="AU144" s="2"/>
      <c r="AV144" s="2"/>
      <c r="AW144" s="2"/>
      <c r="AX144" s="2"/>
      <c r="AY144" s="2"/>
      <c r="AZ144" s="2"/>
      <c r="BA144" s="2"/>
      <c r="BB144" s="2"/>
    </row>
    <row r="145" spans="1:54" x14ac:dyDescent="0.25">
      <c r="A145" s="27"/>
      <c r="B145" s="3"/>
      <c r="C145" s="30"/>
      <c r="D145" s="29"/>
      <c r="E145" s="28"/>
      <c r="F145" s="31"/>
      <c r="G145" s="28"/>
      <c r="H145" s="31"/>
      <c r="I145" s="28"/>
      <c r="J145" s="32"/>
      <c r="AJ145" s="2"/>
      <c r="AK145" s="2"/>
      <c r="AL145" s="2"/>
      <c r="AM145" s="2"/>
      <c r="AN145" s="2"/>
      <c r="AO145" s="2"/>
      <c r="AP145" s="2"/>
      <c r="AQ145" s="2"/>
      <c r="AR145" s="2"/>
      <c r="AS145" s="2"/>
      <c r="AT145" s="2"/>
      <c r="AU145" s="2"/>
      <c r="AV145" s="2"/>
      <c r="AW145" s="2"/>
      <c r="AX145" s="2"/>
      <c r="AY145" s="2"/>
      <c r="AZ145" s="2"/>
      <c r="BA145" s="2"/>
      <c r="BB145" s="2"/>
    </row>
    <row r="146" spans="1:54" x14ac:dyDescent="0.25">
      <c r="A146" s="27"/>
      <c r="B146" s="3"/>
      <c r="C146" s="30"/>
      <c r="D146" s="29"/>
      <c r="E146" s="28"/>
      <c r="F146" s="31"/>
      <c r="G146" s="28"/>
      <c r="H146" s="31"/>
      <c r="I146" s="28"/>
      <c r="J146" s="32"/>
      <c r="AJ146" s="2"/>
      <c r="AK146" s="2"/>
      <c r="AL146" s="2"/>
      <c r="AM146" s="2"/>
      <c r="AN146" s="2"/>
      <c r="AO146" s="2"/>
      <c r="AP146" s="2"/>
      <c r="AQ146" s="2"/>
      <c r="AR146" s="2"/>
      <c r="AS146" s="2"/>
      <c r="AT146" s="2"/>
      <c r="AU146" s="2"/>
      <c r="AV146" s="2"/>
      <c r="AW146" s="2"/>
      <c r="AX146" s="2"/>
      <c r="AY146" s="2"/>
      <c r="AZ146" s="2"/>
      <c r="BA146" s="2"/>
      <c r="BB146" s="2"/>
    </row>
    <row r="147" spans="1:54" x14ac:dyDescent="0.25">
      <c r="A147" s="27"/>
      <c r="B147" s="3"/>
      <c r="C147" s="30"/>
      <c r="D147" s="29"/>
      <c r="E147" s="28"/>
      <c r="F147" s="31"/>
      <c r="G147" s="28"/>
      <c r="H147" s="31"/>
      <c r="I147" s="28"/>
      <c r="J147" s="32"/>
      <c r="AJ147" s="2"/>
      <c r="AK147" s="2"/>
      <c r="AL147" s="2"/>
      <c r="AM147" s="2"/>
      <c r="AN147" s="2"/>
      <c r="AO147" s="2"/>
      <c r="AP147" s="2"/>
      <c r="AQ147" s="2"/>
      <c r="AR147" s="2"/>
      <c r="AS147" s="2"/>
      <c r="AT147" s="2"/>
      <c r="AU147" s="2"/>
      <c r="AV147" s="2"/>
      <c r="AW147" s="2"/>
      <c r="AX147" s="2"/>
      <c r="AY147" s="2"/>
      <c r="AZ147" s="2"/>
      <c r="BA147" s="2"/>
      <c r="BB147" s="2"/>
    </row>
    <row r="148" spans="1:54" x14ac:dyDescent="0.25">
      <c r="A148" s="27"/>
      <c r="B148" s="3"/>
      <c r="C148" s="30"/>
      <c r="D148" s="29"/>
      <c r="E148" s="28"/>
      <c r="F148" s="31"/>
      <c r="G148" s="28"/>
      <c r="H148" s="31"/>
      <c r="I148" s="28"/>
      <c r="J148" s="32"/>
      <c r="AJ148" s="2"/>
      <c r="AK148" s="2"/>
      <c r="AL148" s="2"/>
      <c r="AM148" s="2"/>
      <c r="AN148" s="2"/>
      <c r="AO148" s="2"/>
      <c r="AP148" s="2"/>
      <c r="AQ148" s="2"/>
      <c r="AR148" s="2"/>
      <c r="AS148" s="2"/>
      <c r="AT148" s="2"/>
      <c r="AU148" s="2"/>
      <c r="AV148" s="2"/>
      <c r="AW148" s="2"/>
      <c r="AX148" s="2"/>
      <c r="AY148" s="2"/>
      <c r="AZ148" s="2"/>
      <c r="BA148" s="2"/>
      <c r="BB148" s="2"/>
    </row>
    <row r="149" spans="1:54" x14ac:dyDescent="0.25">
      <c r="A149" s="27"/>
      <c r="B149" s="3"/>
      <c r="C149" s="30"/>
      <c r="D149" s="29"/>
      <c r="E149" s="28"/>
      <c r="F149" s="31"/>
      <c r="G149" s="28"/>
      <c r="H149" s="31"/>
      <c r="I149" s="28"/>
      <c r="J149" s="32"/>
      <c r="AJ149" s="2"/>
      <c r="AK149" s="2"/>
      <c r="AL149" s="2"/>
      <c r="AM149" s="2"/>
      <c r="AN149" s="2"/>
      <c r="AO149" s="2"/>
      <c r="AP149" s="2"/>
      <c r="AQ149" s="2"/>
      <c r="AR149" s="2"/>
      <c r="AS149" s="2"/>
      <c r="AT149" s="2"/>
      <c r="AU149" s="2"/>
      <c r="AV149" s="2"/>
      <c r="AW149" s="2"/>
      <c r="AX149" s="2"/>
      <c r="AY149" s="2"/>
      <c r="AZ149" s="2"/>
      <c r="BA149" s="2"/>
      <c r="BB149" s="2"/>
    </row>
    <row r="150" spans="1:54" x14ac:dyDescent="0.25">
      <c r="A150" s="27"/>
      <c r="B150" s="3"/>
      <c r="C150" s="30"/>
      <c r="D150" s="29"/>
      <c r="E150" s="28"/>
      <c r="F150" s="31"/>
      <c r="G150" s="28"/>
      <c r="H150" s="31"/>
      <c r="I150" s="28"/>
      <c r="J150" s="32"/>
      <c r="AJ150" s="2"/>
      <c r="AK150" s="2"/>
      <c r="AL150" s="2"/>
      <c r="AM150" s="2"/>
      <c r="AN150" s="2"/>
      <c r="AO150" s="2"/>
      <c r="AP150" s="2"/>
      <c r="AQ150" s="2"/>
      <c r="AR150" s="2"/>
      <c r="AS150" s="2"/>
      <c r="AT150" s="2"/>
      <c r="AU150" s="2"/>
      <c r="AV150" s="2"/>
      <c r="AW150" s="2"/>
      <c r="AX150" s="2"/>
      <c r="AY150" s="2"/>
      <c r="AZ150" s="2"/>
      <c r="BA150" s="2"/>
      <c r="BB150" s="2"/>
    </row>
    <row r="151" spans="1:54" x14ac:dyDescent="0.25">
      <c r="A151" s="27"/>
      <c r="B151" s="3"/>
      <c r="C151" s="30"/>
      <c r="D151" s="29"/>
      <c r="E151" s="28"/>
      <c r="F151" s="31"/>
      <c r="G151" s="28"/>
      <c r="H151" s="31"/>
      <c r="I151" s="28"/>
      <c r="J151" s="32"/>
      <c r="AJ151" s="2"/>
      <c r="AK151" s="2"/>
      <c r="AL151" s="2"/>
      <c r="AM151" s="2"/>
      <c r="AN151" s="2"/>
      <c r="AO151" s="2"/>
      <c r="AP151" s="2"/>
      <c r="AQ151" s="2"/>
      <c r="AR151" s="2"/>
      <c r="AS151" s="2"/>
      <c r="AT151" s="2"/>
      <c r="AU151" s="2"/>
      <c r="AV151" s="2"/>
      <c r="AW151" s="2"/>
      <c r="AX151" s="2"/>
      <c r="AY151" s="2"/>
      <c r="AZ151" s="2"/>
      <c r="BA151" s="2"/>
      <c r="BB151" s="2"/>
    </row>
    <row r="152" spans="1:54" x14ac:dyDescent="0.25">
      <c r="A152" s="27"/>
      <c r="B152" s="3"/>
      <c r="C152" s="30"/>
      <c r="D152" s="29"/>
      <c r="E152" s="28"/>
      <c r="F152" s="31"/>
      <c r="G152" s="28"/>
      <c r="H152" s="31"/>
      <c r="I152" s="28"/>
      <c r="J152" s="32"/>
      <c r="AJ152" s="2"/>
      <c r="AK152" s="2"/>
      <c r="AL152" s="2"/>
      <c r="AM152" s="2"/>
      <c r="AN152" s="2"/>
      <c r="AO152" s="2"/>
      <c r="AP152" s="2"/>
      <c r="AQ152" s="2"/>
      <c r="AR152" s="2"/>
      <c r="AS152" s="2"/>
      <c r="AT152" s="2"/>
      <c r="AU152" s="2"/>
      <c r="AV152" s="2"/>
      <c r="AW152" s="2"/>
      <c r="AX152" s="2"/>
      <c r="AY152" s="2"/>
      <c r="AZ152" s="2"/>
      <c r="BA152" s="2"/>
      <c r="BB152" s="2"/>
    </row>
    <row r="153" spans="1:54" x14ac:dyDescent="0.25">
      <c r="A153" s="27"/>
      <c r="B153" s="3"/>
      <c r="C153" s="30"/>
      <c r="D153" s="29"/>
      <c r="E153" s="28"/>
      <c r="F153" s="31"/>
      <c r="G153" s="28"/>
      <c r="H153" s="31"/>
      <c r="I153" s="28"/>
      <c r="J153" s="32"/>
      <c r="AJ153" s="2"/>
      <c r="AK153" s="2"/>
      <c r="AL153" s="2"/>
      <c r="AM153" s="2"/>
      <c r="AN153" s="2"/>
      <c r="AO153" s="2"/>
      <c r="AP153" s="2"/>
      <c r="AQ153" s="2"/>
      <c r="AR153" s="2"/>
      <c r="AS153" s="2"/>
      <c r="AT153" s="2"/>
      <c r="AU153" s="2"/>
      <c r="AV153" s="2"/>
      <c r="AW153" s="2"/>
      <c r="AX153" s="2"/>
      <c r="AY153" s="2"/>
      <c r="AZ153" s="2"/>
      <c r="BA153" s="2"/>
      <c r="BB153" s="2"/>
    </row>
    <row r="154" spans="1:54" x14ac:dyDescent="0.25">
      <c r="A154" s="27"/>
      <c r="B154" s="3"/>
      <c r="C154" s="30"/>
      <c r="D154" s="29"/>
      <c r="E154" s="28"/>
      <c r="F154" s="31"/>
      <c r="G154" s="28"/>
      <c r="H154" s="31"/>
      <c r="I154" s="28"/>
      <c r="J154" s="32"/>
      <c r="AJ154" s="2"/>
      <c r="AK154" s="2"/>
      <c r="AL154" s="2"/>
      <c r="AM154" s="2"/>
      <c r="AN154" s="2"/>
      <c r="AO154" s="2"/>
      <c r="AP154" s="2"/>
      <c r="AQ154" s="2"/>
      <c r="AR154" s="2"/>
      <c r="AS154" s="2"/>
      <c r="AT154" s="2"/>
      <c r="AU154" s="2"/>
      <c r="AV154" s="2"/>
      <c r="AW154" s="2"/>
      <c r="AX154" s="2"/>
      <c r="AY154" s="2"/>
      <c r="AZ154" s="2"/>
      <c r="BA154" s="2"/>
      <c r="BB154" s="2"/>
    </row>
    <row r="155" spans="1:54" x14ac:dyDescent="0.25">
      <c r="A155" s="27"/>
      <c r="B155" s="3"/>
      <c r="C155" s="30"/>
      <c r="D155" s="29"/>
      <c r="E155" s="28"/>
      <c r="F155" s="31"/>
      <c r="G155" s="28"/>
      <c r="H155" s="31"/>
      <c r="I155" s="28"/>
      <c r="J155" s="32"/>
      <c r="AJ155" s="2"/>
      <c r="AK155" s="2"/>
      <c r="AL155" s="2"/>
      <c r="AM155" s="2"/>
      <c r="AN155" s="2"/>
      <c r="AO155" s="2"/>
      <c r="AP155" s="2"/>
      <c r="AQ155" s="2"/>
      <c r="AR155" s="2"/>
      <c r="AS155" s="2"/>
      <c r="AT155" s="2"/>
      <c r="AU155" s="2"/>
      <c r="AV155" s="2"/>
      <c r="AW155" s="2"/>
      <c r="AX155" s="2"/>
      <c r="AY155" s="2"/>
      <c r="AZ155" s="2"/>
      <c r="BA155" s="2"/>
      <c r="BB155" s="2"/>
    </row>
    <row r="156" spans="1:54" x14ac:dyDescent="0.25">
      <c r="A156" s="27"/>
      <c r="B156" s="3"/>
      <c r="C156" s="30"/>
      <c r="D156" s="29"/>
      <c r="E156" s="28"/>
      <c r="F156" s="31"/>
      <c r="G156" s="28"/>
      <c r="H156" s="31"/>
      <c r="I156" s="28"/>
      <c r="J156" s="32"/>
      <c r="AJ156" s="2"/>
      <c r="AK156" s="2"/>
      <c r="AL156" s="2"/>
      <c r="AM156" s="2"/>
      <c r="AN156" s="2"/>
      <c r="AO156" s="2"/>
      <c r="AP156" s="2"/>
      <c r="AQ156" s="2"/>
      <c r="AR156" s="2"/>
      <c r="AS156" s="2"/>
      <c r="AT156" s="2"/>
      <c r="AU156" s="2"/>
      <c r="AV156" s="2"/>
      <c r="AW156" s="2"/>
      <c r="AX156" s="2"/>
      <c r="AY156" s="2"/>
      <c r="AZ156" s="2"/>
      <c r="BA156" s="2"/>
      <c r="BB156" s="2"/>
    </row>
    <row r="157" spans="1:54" x14ac:dyDescent="0.25">
      <c r="A157" s="27"/>
      <c r="B157" s="3"/>
      <c r="C157" s="30"/>
      <c r="D157" s="29"/>
      <c r="E157" s="28"/>
      <c r="F157" s="31"/>
      <c r="G157" s="28"/>
      <c r="H157" s="31"/>
      <c r="I157" s="28"/>
      <c r="J157" s="32"/>
      <c r="AJ157" s="2"/>
      <c r="AK157" s="2"/>
      <c r="AL157" s="2"/>
      <c r="AM157" s="2"/>
      <c r="AN157" s="2"/>
      <c r="AO157" s="2"/>
      <c r="AP157" s="2"/>
      <c r="AQ157" s="2"/>
      <c r="AR157" s="2"/>
      <c r="AS157" s="2"/>
      <c r="AT157" s="2"/>
      <c r="AU157" s="2"/>
      <c r="AV157" s="2"/>
      <c r="AW157" s="2"/>
      <c r="AX157" s="2"/>
      <c r="AY157" s="2"/>
      <c r="AZ157" s="2"/>
      <c r="BA157" s="2"/>
      <c r="BB157" s="2"/>
    </row>
    <row r="158" spans="1:54" x14ac:dyDescent="0.25">
      <c r="A158" s="27"/>
      <c r="B158" s="3"/>
      <c r="C158" s="30"/>
      <c r="D158" s="29"/>
      <c r="E158" s="28"/>
      <c r="F158" s="31"/>
      <c r="G158" s="28"/>
      <c r="H158" s="31"/>
      <c r="I158" s="28"/>
      <c r="J158" s="32"/>
      <c r="AJ158" s="2"/>
      <c r="AK158" s="2"/>
      <c r="AL158" s="2"/>
      <c r="AM158" s="2"/>
      <c r="AN158" s="2"/>
      <c r="AO158" s="2"/>
      <c r="AP158" s="2"/>
      <c r="AQ158" s="2"/>
      <c r="AR158" s="2"/>
      <c r="AS158" s="2"/>
      <c r="AT158" s="2"/>
      <c r="AU158" s="2"/>
      <c r="AV158" s="2"/>
      <c r="AW158" s="2"/>
      <c r="AX158" s="2"/>
      <c r="AY158" s="2"/>
      <c r="AZ158" s="2"/>
      <c r="BA158" s="2"/>
      <c r="BB158" s="2"/>
    </row>
    <row r="159" spans="1:54" x14ac:dyDescent="0.25">
      <c r="A159" s="27"/>
      <c r="B159" s="3"/>
      <c r="C159" s="30"/>
      <c r="D159" s="29"/>
      <c r="E159" s="28"/>
      <c r="F159" s="31"/>
      <c r="G159" s="28"/>
      <c r="H159" s="31"/>
      <c r="I159" s="28"/>
      <c r="J159" s="32"/>
      <c r="AJ159" s="2"/>
      <c r="AK159" s="2"/>
      <c r="AL159" s="2"/>
      <c r="AM159" s="2"/>
      <c r="AN159" s="2"/>
      <c r="AO159" s="2"/>
      <c r="AP159" s="2"/>
      <c r="AQ159" s="2"/>
      <c r="AR159" s="2"/>
      <c r="AS159" s="2"/>
      <c r="AT159" s="2"/>
      <c r="AU159" s="2"/>
      <c r="AV159" s="2"/>
      <c r="AW159" s="2"/>
      <c r="AX159" s="2"/>
      <c r="AY159" s="2"/>
      <c r="AZ159" s="2"/>
      <c r="BA159" s="2"/>
      <c r="BB159" s="2"/>
    </row>
    <row r="160" spans="1:54" x14ac:dyDescent="0.25">
      <c r="A160" s="27"/>
      <c r="B160" s="3"/>
      <c r="C160" s="30"/>
      <c r="D160" s="29"/>
      <c r="E160" s="28"/>
      <c r="F160" s="31"/>
      <c r="G160" s="28"/>
      <c r="H160" s="31"/>
      <c r="I160" s="28"/>
      <c r="J160" s="32"/>
      <c r="AJ160" s="2"/>
      <c r="AK160" s="2"/>
      <c r="AL160" s="2"/>
      <c r="AM160" s="2"/>
      <c r="AN160" s="2"/>
      <c r="AO160" s="2"/>
      <c r="AP160" s="2"/>
      <c r="AQ160" s="2"/>
      <c r="AR160" s="2"/>
      <c r="AS160" s="2"/>
      <c r="AT160" s="2"/>
      <c r="AU160" s="2"/>
      <c r="AV160" s="2"/>
      <c r="AW160" s="2"/>
      <c r="AX160" s="2"/>
      <c r="AY160" s="2"/>
      <c r="AZ160" s="2"/>
      <c r="BA160" s="2"/>
      <c r="BB160" s="2"/>
    </row>
    <row r="161" spans="1:54" x14ac:dyDescent="0.25">
      <c r="A161" s="27"/>
      <c r="B161" s="3"/>
      <c r="C161" s="30"/>
      <c r="D161" s="29"/>
      <c r="E161" s="28"/>
      <c r="F161" s="31"/>
      <c r="G161" s="28"/>
      <c r="H161" s="31"/>
      <c r="I161" s="28"/>
      <c r="J161" s="32"/>
      <c r="AJ161" s="2"/>
      <c r="AK161" s="2"/>
      <c r="AL161" s="2"/>
      <c r="AM161" s="2"/>
      <c r="AN161" s="2"/>
      <c r="AO161" s="2"/>
      <c r="AP161" s="2"/>
      <c r="AQ161" s="2"/>
      <c r="AR161" s="2"/>
      <c r="AS161" s="2"/>
      <c r="AT161" s="2"/>
      <c r="AU161" s="2"/>
      <c r="AV161" s="2"/>
      <c r="AW161" s="2"/>
      <c r="AX161" s="2"/>
      <c r="AY161" s="2"/>
      <c r="AZ161" s="2"/>
      <c r="BA161" s="2"/>
      <c r="BB161" s="2"/>
    </row>
    <row r="162" spans="1:54" x14ac:dyDescent="0.25">
      <c r="A162" s="27"/>
      <c r="B162" s="3"/>
      <c r="C162" s="30"/>
      <c r="D162" s="29"/>
      <c r="E162" s="28"/>
      <c r="F162" s="31"/>
      <c r="G162" s="28"/>
      <c r="H162" s="31"/>
      <c r="I162" s="28"/>
      <c r="J162" s="32"/>
      <c r="AJ162" s="2"/>
      <c r="AK162" s="2"/>
      <c r="AL162" s="2"/>
      <c r="AM162" s="2"/>
      <c r="AN162" s="2"/>
      <c r="AO162" s="2"/>
      <c r="AP162" s="2"/>
      <c r="AQ162" s="2"/>
      <c r="AR162" s="2"/>
      <c r="AS162" s="2"/>
      <c r="AT162" s="2"/>
      <c r="AU162" s="2"/>
      <c r="AV162" s="2"/>
      <c r="AW162" s="2"/>
      <c r="AX162" s="2"/>
      <c r="AY162" s="2"/>
      <c r="AZ162" s="2"/>
      <c r="BA162" s="2"/>
      <c r="BB162" s="2"/>
    </row>
    <row r="163" spans="1:54" x14ac:dyDescent="0.25">
      <c r="A163" s="27"/>
      <c r="B163" s="3"/>
      <c r="C163" s="30"/>
      <c r="D163" s="29"/>
      <c r="E163" s="28"/>
      <c r="F163" s="31"/>
      <c r="G163" s="28"/>
      <c r="H163" s="31"/>
      <c r="I163" s="28"/>
      <c r="J163" s="32"/>
      <c r="AJ163" s="2"/>
      <c r="AK163" s="2"/>
      <c r="AL163" s="2"/>
      <c r="AM163" s="2"/>
      <c r="AN163" s="2"/>
      <c r="AO163" s="2"/>
      <c r="AP163" s="2"/>
      <c r="AQ163" s="2"/>
      <c r="AR163" s="2"/>
      <c r="AS163" s="2"/>
      <c r="AT163" s="2"/>
      <c r="AU163" s="2"/>
      <c r="AV163" s="2"/>
      <c r="AW163" s="2"/>
      <c r="AX163" s="2"/>
      <c r="AY163" s="2"/>
      <c r="AZ163" s="2"/>
      <c r="BA163" s="2"/>
      <c r="BB163" s="2"/>
    </row>
    <row r="164" spans="1:54" x14ac:dyDescent="0.25">
      <c r="A164" s="27"/>
      <c r="B164" s="3"/>
      <c r="C164" s="30"/>
      <c r="D164" s="29"/>
      <c r="E164" s="28"/>
      <c r="F164" s="31"/>
      <c r="G164" s="28"/>
      <c r="H164" s="31"/>
      <c r="I164" s="28"/>
      <c r="J164" s="32"/>
      <c r="AJ164" s="2"/>
      <c r="AK164" s="2"/>
      <c r="AL164" s="2"/>
      <c r="AM164" s="2"/>
      <c r="AN164" s="2"/>
      <c r="AO164" s="2"/>
      <c r="AP164" s="2"/>
      <c r="AQ164" s="2"/>
      <c r="AR164" s="2"/>
      <c r="AS164" s="2"/>
      <c r="AT164" s="2"/>
      <c r="AU164" s="2"/>
      <c r="AV164" s="2"/>
      <c r="AW164" s="2"/>
      <c r="AX164" s="2"/>
      <c r="AY164" s="2"/>
      <c r="AZ164" s="2"/>
      <c r="BA164" s="2"/>
      <c r="BB164" s="2"/>
    </row>
    <row r="165" spans="1:54" x14ac:dyDescent="0.25">
      <c r="A165" s="27"/>
      <c r="B165" s="3"/>
      <c r="C165" s="30"/>
      <c r="D165" s="29"/>
      <c r="E165" s="28"/>
      <c r="F165" s="31"/>
      <c r="G165" s="28"/>
      <c r="H165" s="31"/>
      <c r="I165" s="28"/>
      <c r="J165" s="32"/>
      <c r="AJ165" s="2"/>
      <c r="AK165" s="2"/>
      <c r="AL165" s="2"/>
      <c r="AM165" s="2"/>
      <c r="AN165" s="2"/>
      <c r="AO165" s="2"/>
      <c r="AP165" s="2"/>
      <c r="AQ165" s="2"/>
      <c r="AR165" s="2"/>
      <c r="AS165" s="2"/>
      <c r="AT165" s="2"/>
      <c r="AU165" s="2"/>
      <c r="AV165" s="2"/>
      <c r="AW165" s="2"/>
      <c r="AX165" s="2"/>
      <c r="AY165" s="2"/>
      <c r="AZ165" s="2"/>
      <c r="BA165" s="2"/>
      <c r="BB165" s="2"/>
    </row>
    <row r="166" spans="1:54" x14ac:dyDescent="0.25">
      <c r="A166" s="27"/>
      <c r="B166" s="3"/>
      <c r="C166" s="30"/>
      <c r="D166" s="29"/>
      <c r="E166" s="28"/>
      <c r="F166" s="31"/>
      <c r="G166" s="28"/>
      <c r="H166" s="31"/>
      <c r="I166" s="28"/>
      <c r="J166" s="32"/>
      <c r="AJ166" s="2"/>
      <c r="AK166" s="2"/>
      <c r="AL166" s="2"/>
      <c r="AM166" s="2"/>
      <c r="AN166" s="2"/>
      <c r="AO166" s="2"/>
      <c r="AP166" s="2"/>
      <c r="AQ166" s="2"/>
      <c r="AR166" s="2"/>
      <c r="AS166" s="2"/>
      <c r="AT166" s="2"/>
      <c r="AU166" s="2"/>
      <c r="AV166" s="2"/>
      <c r="AW166" s="2"/>
      <c r="AX166" s="2"/>
      <c r="AY166" s="2"/>
      <c r="AZ166" s="2"/>
      <c r="BA166" s="2"/>
      <c r="BB166" s="2"/>
    </row>
    <row r="167" spans="1:54" x14ac:dyDescent="0.25">
      <c r="A167" s="27"/>
      <c r="B167" s="3"/>
      <c r="C167" s="30"/>
      <c r="D167" s="29"/>
      <c r="E167" s="28"/>
      <c r="F167" s="31"/>
      <c r="G167" s="28"/>
      <c r="H167" s="31"/>
      <c r="I167" s="28"/>
      <c r="J167" s="32"/>
      <c r="AJ167" s="2"/>
      <c r="AK167" s="2"/>
      <c r="AL167" s="2"/>
      <c r="AM167" s="2"/>
      <c r="AN167" s="2"/>
      <c r="AO167" s="2"/>
      <c r="AP167" s="2"/>
      <c r="AQ167" s="2"/>
      <c r="AR167" s="2"/>
      <c r="AS167" s="2"/>
      <c r="AT167" s="2"/>
      <c r="AU167" s="2"/>
      <c r="AV167" s="2"/>
      <c r="AW167" s="2"/>
      <c r="AX167" s="2"/>
      <c r="AY167" s="2"/>
      <c r="AZ167" s="2"/>
      <c r="BA167" s="2"/>
      <c r="BB167" s="2"/>
    </row>
    <row r="168" spans="1:54" x14ac:dyDescent="0.25">
      <c r="A168" s="27"/>
      <c r="B168" s="3"/>
      <c r="C168" s="30"/>
      <c r="D168" s="29"/>
      <c r="E168" s="28"/>
      <c r="F168" s="31"/>
      <c r="G168" s="28"/>
      <c r="H168" s="31"/>
      <c r="I168" s="28"/>
      <c r="J168" s="32"/>
      <c r="AJ168" s="2"/>
      <c r="AK168" s="2"/>
      <c r="AL168" s="2"/>
      <c r="AM168" s="2"/>
      <c r="AN168" s="2"/>
      <c r="AO168" s="2"/>
      <c r="AP168" s="2"/>
      <c r="AQ168" s="2"/>
      <c r="AR168" s="2"/>
      <c r="AS168" s="2"/>
      <c r="AT168" s="2"/>
      <c r="AU168" s="2"/>
      <c r="AV168" s="2"/>
      <c r="AW168" s="2"/>
      <c r="AX168" s="2"/>
      <c r="AY168" s="2"/>
      <c r="AZ168" s="2"/>
      <c r="BA168" s="2"/>
      <c r="BB168" s="2"/>
    </row>
    <row r="169" spans="1:54" x14ac:dyDescent="0.25">
      <c r="A169" s="27"/>
      <c r="B169" s="3"/>
      <c r="C169" s="30"/>
      <c r="D169" s="29"/>
      <c r="E169" s="28"/>
      <c r="F169" s="31"/>
      <c r="G169" s="28"/>
      <c r="H169" s="31"/>
      <c r="I169" s="28"/>
      <c r="J169" s="32"/>
      <c r="AJ169" s="2"/>
      <c r="AK169" s="2"/>
      <c r="AL169" s="2"/>
      <c r="AM169" s="2"/>
      <c r="AN169" s="2"/>
      <c r="AO169" s="2"/>
      <c r="AP169" s="2"/>
      <c r="AQ169" s="2"/>
      <c r="AR169" s="2"/>
      <c r="AS169" s="2"/>
      <c r="AT169" s="2"/>
      <c r="AU169" s="2"/>
      <c r="AV169" s="2"/>
      <c r="AW169" s="2"/>
      <c r="AX169" s="2"/>
      <c r="AY169" s="2"/>
      <c r="AZ169" s="2"/>
      <c r="BA169" s="2"/>
      <c r="BB169" s="2"/>
    </row>
    <row r="170" spans="1:54" x14ac:dyDescent="0.25">
      <c r="A170" s="27"/>
      <c r="B170" s="3"/>
      <c r="C170" s="30"/>
      <c r="D170" s="29"/>
      <c r="E170" s="28"/>
      <c r="F170" s="31"/>
      <c r="G170" s="28"/>
      <c r="H170" s="31"/>
      <c r="I170" s="28"/>
      <c r="J170" s="32"/>
      <c r="AJ170" s="2"/>
      <c r="AK170" s="2"/>
      <c r="AL170" s="2"/>
      <c r="AM170" s="2"/>
      <c r="AN170" s="2"/>
      <c r="AO170" s="2"/>
      <c r="AP170" s="2"/>
      <c r="AQ170" s="2"/>
      <c r="AR170" s="2"/>
      <c r="AS170" s="2"/>
      <c r="AT170" s="2"/>
      <c r="AU170" s="2"/>
      <c r="AV170" s="2"/>
      <c r="AW170" s="2"/>
      <c r="AX170" s="2"/>
      <c r="AY170" s="2"/>
      <c r="AZ170" s="2"/>
      <c r="BA170" s="2"/>
      <c r="BB170" s="2"/>
    </row>
    <row r="171" spans="1:54" x14ac:dyDescent="0.25">
      <c r="A171" s="27"/>
      <c r="B171" s="3"/>
      <c r="C171" s="30"/>
      <c r="D171" s="29"/>
      <c r="E171" s="28"/>
      <c r="F171" s="31"/>
      <c r="G171" s="28"/>
      <c r="H171" s="31"/>
      <c r="I171" s="28"/>
      <c r="J171" s="32"/>
      <c r="AJ171" s="2"/>
      <c r="AK171" s="2"/>
      <c r="AL171" s="2"/>
      <c r="AM171" s="2"/>
      <c r="AN171" s="2"/>
      <c r="AO171" s="2"/>
      <c r="AP171" s="2"/>
      <c r="AQ171" s="2"/>
      <c r="AR171" s="2"/>
      <c r="AS171" s="2"/>
      <c r="AT171" s="2"/>
      <c r="AU171" s="2"/>
      <c r="AV171" s="2"/>
      <c r="AW171" s="2"/>
      <c r="AX171" s="2"/>
      <c r="AY171" s="2"/>
      <c r="AZ171" s="2"/>
      <c r="BA171" s="2"/>
      <c r="BB171" s="2"/>
    </row>
    <row r="172" spans="1:54" x14ac:dyDescent="0.25">
      <c r="A172" s="27"/>
      <c r="B172" s="3"/>
      <c r="C172" s="30"/>
      <c r="D172" s="29"/>
      <c r="E172" s="28"/>
      <c r="F172" s="31"/>
      <c r="G172" s="28"/>
      <c r="H172" s="31"/>
      <c r="I172" s="28"/>
      <c r="J172" s="32"/>
      <c r="AJ172" s="2"/>
      <c r="AK172" s="2"/>
      <c r="AL172" s="2"/>
      <c r="AM172" s="2"/>
      <c r="AN172" s="2"/>
      <c r="AO172" s="2"/>
      <c r="AP172" s="2"/>
      <c r="AQ172" s="2"/>
      <c r="AR172" s="2"/>
      <c r="AS172" s="2"/>
      <c r="AT172" s="2"/>
      <c r="AU172" s="2"/>
      <c r="AV172" s="2"/>
      <c r="AW172" s="2"/>
      <c r="AX172" s="2"/>
      <c r="AY172" s="2"/>
      <c r="AZ172" s="2"/>
      <c r="BA172" s="2"/>
      <c r="BB172" s="2"/>
    </row>
    <row r="173" spans="1:54" x14ac:dyDescent="0.25">
      <c r="A173" s="27"/>
      <c r="B173" s="3"/>
      <c r="C173" s="30"/>
      <c r="D173" s="29"/>
      <c r="E173" s="28"/>
      <c r="F173" s="31"/>
      <c r="G173" s="28"/>
      <c r="H173" s="31"/>
      <c r="I173" s="28"/>
      <c r="J173" s="32"/>
      <c r="AJ173" s="2"/>
      <c r="AK173" s="2"/>
      <c r="AL173" s="2"/>
      <c r="AM173" s="2"/>
      <c r="AN173" s="2"/>
      <c r="AO173" s="2"/>
      <c r="AP173" s="2"/>
      <c r="AQ173" s="2"/>
      <c r="AR173" s="2"/>
      <c r="AS173" s="2"/>
      <c r="AT173" s="2"/>
      <c r="AU173" s="2"/>
      <c r="AV173" s="2"/>
      <c r="AW173" s="2"/>
      <c r="AX173" s="2"/>
      <c r="AY173" s="2"/>
      <c r="AZ173" s="2"/>
      <c r="BA173" s="2"/>
      <c r="BB173" s="2"/>
    </row>
    <row r="174" spans="1:54" x14ac:dyDescent="0.25">
      <c r="A174" s="27"/>
      <c r="B174" s="3"/>
      <c r="C174" s="30"/>
      <c r="D174" s="29"/>
      <c r="E174" s="28"/>
      <c r="F174" s="31"/>
      <c r="G174" s="28"/>
      <c r="H174" s="31"/>
      <c r="I174" s="28"/>
      <c r="J174" s="32"/>
      <c r="AJ174" s="2"/>
      <c r="AK174" s="2"/>
      <c r="AL174" s="2"/>
      <c r="AM174" s="2"/>
      <c r="AN174" s="2"/>
      <c r="AO174" s="2"/>
      <c r="AP174" s="2"/>
      <c r="AQ174" s="2"/>
      <c r="AR174" s="2"/>
      <c r="AS174" s="2"/>
      <c r="AT174" s="2"/>
      <c r="AU174" s="2"/>
      <c r="AV174" s="2"/>
      <c r="AW174" s="2"/>
      <c r="AX174" s="2"/>
      <c r="AY174" s="2"/>
      <c r="AZ174" s="2"/>
      <c r="BA174" s="2"/>
      <c r="BB174" s="2"/>
    </row>
    <row r="175" spans="1:54" x14ac:dyDescent="0.25">
      <c r="A175" s="27"/>
      <c r="B175" s="3"/>
      <c r="C175" s="30"/>
      <c r="D175" s="29"/>
      <c r="E175" s="28"/>
      <c r="F175" s="31"/>
      <c r="G175" s="28"/>
      <c r="H175" s="31"/>
      <c r="I175" s="28"/>
      <c r="J175" s="32"/>
      <c r="AJ175" s="2"/>
      <c r="AK175" s="2"/>
      <c r="AL175" s="2"/>
      <c r="AM175" s="2"/>
      <c r="AN175" s="2"/>
      <c r="AO175" s="2"/>
      <c r="AP175" s="2"/>
      <c r="AQ175" s="2"/>
      <c r="AR175" s="2"/>
      <c r="AS175" s="2"/>
      <c r="AT175" s="2"/>
      <c r="AU175" s="2"/>
      <c r="AV175" s="2"/>
      <c r="AW175" s="2"/>
      <c r="AX175" s="2"/>
      <c r="AY175" s="2"/>
      <c r="AZ175" s="2"/>
      <c r="BA175" s="2"/>
      <c r="BB175" s="2"/>
    </row>
    <row r="176" spans="1:54" x14ac:dyDescent="0.25">
      <c r="A176" s="27"/>
      <c r="B176" s="3"/>
      <c r="C176" s="30"/>
      <c r="D176" s="29"/>
      <c r="E176" s="28"/>
      <c r="F176" s="31"/>
      <c r="G176" s="28"/>
      <c r="H176" s="31"/>
      <c r="I176" s="28"/>
      <c r="J176" s="32"/>
      <c r="AJ176" s="2"/>
      <c r="AK176" s="2"/>
      <c r="AL176" s="2"/>
      <c r="AM176" s="2"/>
      <c r="AN176" s="2"/>
      <c r="AO176" s="2"/>
      <c r="AP176" s="2"/>
      <c r="AQ176" s="2"/>
      <c r="AR176" s="2"/>
      <c r="AS176" s="2"/>
      <c r="AT176" s="2"/>
      <c r="AU176" s="2"/>
      <c r="AV176" s="2"/>
      <c r="AW176" s="2"/>
      <c r="AX176" s="2"/>
      <c r="AY176" s="2"/>
      <c r="AZ176" s="2"/>
      <c r="BA176" s="2"/>
      <c r="BB176" s="2"/>
    </row>
    <row r="177" spans="1:54" x14ac:dyDescent="0.25">
      <c r="A177" s="27"/>
      <c r="B177" s="3"/>
      <c r="C177" s="30"/>
      <c r="D177" s="29"/>
      <c r="E177" s="28"/>
      <c r="F177" s="31"/>
      <c r="G177" s="28"/>
      <c r="H177" s="31"/>
      <c r="I177" s="28"/>
      <c r="J177" s="32"/>
      <c r="AJ177" s="2"/>
      <c r="AK177" s="2"/>
      <c r="AL177" s="2"/>
      <c r="AM177" s="2"/>
      <c r="AN177" s="2"/>
      <c r="AO177" s="2"/>
      <c r="AP177" s="2"/>
      <c r="AQ177" s="2"/>
      <c r="AR177" s="2"/>
      <c r="AS177" s="2"/>
      <c r="AT177" s="2"/>
      <c r="AU177" s="2"/>
      <c r="AV177" s="2"/>
      <c r="AW177" s="2"/>
      <c r="AX177" s="2"/>
      <c r="AY177" s="2"/>
      <c r="AZ177" s="2"/>
      <c r="BA177" s="2"/>
      <c r="BB177" s="2"/>
    </row>
    <row r="178" spans="1:54" x14ac:dyDescent="0.25">
      <c r="A178" s="27"/>
      <c r="B178" s="3"/>
      <c r="C178" s="30"/>
      <c r="D178" s="29"/>
      <c r="E178" s="28"/>
      <c r="F178" s="31"/>
      <c r="G178" s="28"/>
      <c r="H178" s="31"/>
      <c r="I178" s="28"/>
      <c r="J178" s="32"/>
      <c r="AJ178" s="2"/>
      <c r="AK178" s="2"/>
      <c r="AL178" s="2"/>
      <c r="AM178" s="2"/>
      <c r="AN178" s="2"/>
      <c r="AO178" s="2"/>
      <c r="AP178" s="2"/>
      <c r="AQ178" s="2"/>
      <c r="AR178" s="2"/>
      <c r="AS178" s="2"/>
      <c r="AT178" s="2"/>
      <c r="AU178" s="2"/>
      <c r="AV178" s="2"/>
      <c r="AW178" s="2"/>
      <c r="AX178" s="2"/>
      <c r="AY178" s="2"/>
      <c r="AZ178" s="2"/>
      <c r="BA178" s="2"/>
      <c r="BB178" s="2"/>
    </row>
    <row r="179" spans="1:54" x14ac:dyDescent="0.25">
      <c r="A179" s="27"/>
      <c r="B179" s="3"/>
      <c r="C179" s="30"/>
      <c r="D179" s="29"/>
      <c r="E179" s="28"/>
      <c r="F179" s="31"/>
      <c r="G179" s="28"/>
      <c r="H179" s="31"/>
      <c r="I179" s="28"/>
      <c r="J179" s="32"/>
      <c r="AJ179" s="2"/>
      <c r="AK179" s="2"/>
      <c r="AL179" s="2"/>
      <c r="AM179" s="2"/>
      <c r="AN179" s="2"/>
      <c r="AO179" s="2"/>
      <c r="AP179" s="2"/>
      <c r="AQ179" s="2"/>
      <c r="AR179" s="2"/>
      <c r="AS179" s="2"/>
      <c r="AT179" s="2"/>
      <c r="AU179" s="2"/>
      <c r="AV179" s="2"/>
      <c r="AW179" s="2"/>
      <c r="AX179" s="2"/>
      <c r="AY179" s="2"/>
      <c r="AZ179" s="2"/>
      <c r="BA179" s="2"/>
      <c r="BB179" s="2"/>
    </row>
    <row r="180" spans="1:54" x14ac:dyDescent="0.25">
      <c r="A180" s="27"/>
      <c r="B180" s="3"/>
      <c r="C180" s="30"/>
      <c r="D180" s="29"/>
      <c r="E180" s="28"/>
      <c r="F180" s="31"/>
      <c r="G180" s="28"/>
      <c r="H180" s="31"/>
      <c r="I180" s="28"/>
      <c r="J180" s="32"/>
      <c r="AJ180" s="2"/>
      <c r="AK180" s="2"/>
      <c r="AL180" s="2"/>
      <c r="AM180" s="2"/>
      <c r="AN180" s="2"/>
      <c r="AO180" s="2"/>
      <c r="AP180" s="2"/>
      <c r="AQ180" s="2"/>
      <c r="AR180" s="2"/>
      <c r="AS180" s="2"/>
      <c r="AT180" s="2"/>
      <c r="AU180" s="2"/>
      <c r="AV180" s="2"/>
      <c r="AW180" s="2"/>
      <c r="AX180" s="2"/>
      <c r="AY180" s="2"/>
      <c r="AZ180" s="2"/>
      <c r="BA180" s="2"/>
      <c r="BB180" s="2"/>
    </row>
    <row r="181" spans="1:54" x14ac:dyDescent="0.25">
      <c r="A181" s="27"/>
      <c r="B181" s="3"/>
      <c r="C181" s="30"/>
      <c r="D181" s="29"/>
      <c r="E181" s="28"/>
      <c r="F181" s="31"/>
      <c r="G181" s="28"/>
      <c r="H181" s="31"/>
      <c r="I181" s="28"/>
      <c r="J181" s="32"/>
      <c r="AJ181" s="2"/>
      <c r="AK181" s="2"/>
      <c r="AL181" s="2"/>
      <c r="AM181" s="2"/>
      <c r="AN181" s="2"/>
      <c r="AO181" s="2"/>
      <c r="AP181" s="2"/>
      <c r="AQ181" s="2"/>
      <c r="AR181" s="2"/>
      <c r="AS181" s="2"/>
      <c r="AT181" s="2"/>
      <c r="AU181" s="2"/>
      <c r="AV181" s="2"/>
      <c r="AW181" s="2"/>
      <c r="AX181" s="2"/>
      <c r="AY181" s="2"/>
      <c r="AZ181" s="2"/>
      <c r="BA181" s="2"/>
      <c r="BB181" s="2"/>
    </row>
    <row r="182" spans="1:54" x14ac:dyDescent="0.25">
      <c r="A182" s="27"/>
      <c r="B182" s="3"/>
      <c r="C182" s="30"/>
      <c r="D182" s="29"/>
      <c r="E182" s="28"/>
      <c r="F182" s="31"/>
      <c r="G182" s="28"/>
      <c r="H182" s="31"/>
      <c r="I182" s="28"/>
      <c r="J182" s="32"/>
      <c r="AJ182" s="2"/>
      <c r="AK182" s="2"/>
      <c r="AL182" s="2"/>
      <c r="AM182" s="2"/>
      <c r="AN182" s="2"/>
      <c r="AO182" s="2"/>
      <c r="AP182" s="2"/>
      <c r="AQ182" s="2"/>
      <c r="AR182" s="2"/>
      <c r="AS182" s="2"/>
      <c r="AT182" s="2"/>
      <c r="AU182" s="2"/>
      <c r="AV182" s="2"/>
      <c r="AW182" s="2"/>
      <c r="AX182" s="2"/>
      <c r="AY182" s="2"/>
      <c r="AZ182" s="2"/>
      <c r="BA182" s="2"/>
      <c r="BB182" s="2"/>
    </row>
    <row r="183" spans="1:54" x14ac:dyDescent="0.25">
      <c r="A183" s="27"/>
      <c r="B183" s="3"/>
      <c r="C183" s="30"/>
      <c r="D183" s="29"/>
      <c r="E183" s="28"/>
      <c r="F183" s="31"/>
      <c r="G183" s="28"/>
      <c r="H183" s="31"/>
      <c r="I183" s="28"/>
      <c r="J183" s="32"/>
      <c r="AJ183" s="2"/>
      <c r="AK183" s="2"/>
      <c r="AL183" s="2"/>
      <c r="AM183" s="2"/>
      <c r="AN183" s="2"/>
      <c r="AO183" s="2"/>
      <c r="AP183" s="2"/>
      <c r="AQ183" s="2"/>
      <c r="AR183" s="2"/>
      <c r="AS183" s="2"/>
      <c r="AT183" s="2"/>
      <c r="AU183" s="2"/>
      <c r="AV183" s="2"/>
      <c r="AW183" s="2"/>
      <c r="AX183" s="2"/>
      <c r="AY183" s="2"/>
      <c r="AZ183" s="2"/>
      <c r="BA183" s="2"/>
      <c r="BB183" s="2"/>
    </row>
    <row r="184" spans="1:54" x14ac:dyDescent="0.25">
      <c r="A184" s="27"/>
      <c r="B184" s="3"/>
      <c r="C184" s="30"/>
      <c r="D184" s="29"/>
      <c r="E184" s="28"/>
      <c r="F184" s="31"/>
      <c r="G184" s="28"/>
      <c r="H184" s="31"/>
      <c r="I184" s="28"/>
      <c r="J184" s="32"/>
      <c r="AJ184" s="2"/>
      <c r="AK184" s="2"/>
      <c r="AL184" s="2"/>
      <c r="AM184" s="2"/>
      <c r="AN184" s="2"/>
      <c r="AO184" s="2"/>
      <c r="AP184" s="2"/>
      <c r="AQ184" s="2"/>
      <c r="AR184" s="2"/>
      <c r="AS184" s="2"/>
      <c r="AT184" s="2"/>
      <c r="AU184" s="2"/>
      <c r="AV184" s="2"/>
      <c r="AW184" s="2"/>
      <c r="AX184" s="2"/>
      <c r="AY184" s="2"/>
      <c r="AZ184" s="2"/>
      <c r="BA184" s="2"/>
      <c r="BB184" s="2"/>
    </row>
    <row r="185" spans="1:54" x14ac:dyDescent="0.25">
      <c r="A185" s="27"/>
      <c r="B185" s="3"/>
      <c r="C185" s="30"/>
      <c r="D185" s="29"/>
      <c r="E185" s="28"/>
      <c r="F185" s="31"/>
      <c r="G185" s="28"/>
      <c r="H185" s="31"/>
      <c r="I185" s="28"/>
      <c r="J185" s="32"/>
      <c r="AJ185" s="2"/>
      <c r="AK185" s="2"/>
      <c r="AL185" s="2"/>
      <c r="AM185" s="2"/>
      <c r="AN185" s="2"/>
      <c r="AO185" s="2"/>
      <c r="AP185" s="2"/>
      <c r="AQ185" s="2"/>
      <c r="AR185" s="2"/>
      <c r="AS185" s="2"/>
      <c r="AT185" s="2"/>
      <c r="AU185" s="2"/>
      <c r="AV185" s="2"/>
      <c r="AW185" s="2"/>
      <c r="AX185" s="2"/>
      <c r="AY185" s="2"/>
      <c r="AZ185" s="2"/>
      <c r="BA185" s="2"/>
      <c r="BB185" s="2"/>
    </row>
    <row r="186" spans="1:54" x14ac:dyDescent="0.25">
      <c r="A186" s="27"/>
      <c r="B186" s="3"/>
      <c r="C186" s="30"/>
      <c r="D186" s="29"/>
      <c r="E186" s="28"/>
      <c r="F186" s="31"/>
      <c r="G186" s="28"/>
      <c r="H186" s="31"/>
      <c r="I186" s="28"/>
      <c r="J186" s="32"/>
      <c r="AJ186" s="2"/>
      <c r="AK186" s="2"/>
      <c r="AL186" s="2"/>
      <c r="AM186" s="2"/>
      <c r="AN186" s="2"/>
      <c r="AO186" s="2"/>
      <c r="AP186" s="2"/>
      <c r="AQ186" s="2"/>
      <c r="AR186" s="2"/>
      <c r="AS186" s="2"/>
      <c r="AT186" s="2"/>
      <c r="AU186" s="2"/>
      <c r="AV186" s="2"/>
      <c r="AW186" s="2"/>
      <c r="AX186" s="2"/>
      <c r="AY186" s="2"/>
      <c r="AZ186" s="2"/>
      <c r="BA186" s="2"/>
      <c r="BB186" s="2"/>
    </row>
    <row r="187" spans="1:54" x14ac:dyDescent="0.25">
      <c r="A187" s="27"/>
      <c r="B187" s="3"/>
      <c r="C187" s="30"/>
      <c r="D187" s="29"/>
      <c r="E187" s="28"/>
      <c r="F187" s="31"/>
      <c r="G187" s="28"/>
      <c r="H187" s="31"/>
      <c r="I187" s="28"/>
      <c r="J187" s="32"/>
      <c r="AJ187" s="2"/>
      <c r="AK187" s="2"/>
      <c r="AL187" s="2"/>
      <c r="AM187" s="2"/>
      <c r="AN187" s="2"/>
      <c r="AO187" s="2"/>
      <c r="AP187" s="2"/>
      <c r="AQ187" s="2"/>
      <c r="AR187" s="2"/>
      <c r="AS187" s="2"/>
      <c r="AT187" s="2"/>
      <c r="AU187" s="2"/>
      <c r="AV187" s="2"/>
      <c r="AW187" s="2"/>
      <c r="AX187" s="2"/>
      <c r="AY187" s="2"/>
      <c r="AZ187" s="2"/>
      <c r="BA187" s="2"/>
      <c r="BB187" s="2"/>
    </row>
    <row r="188" spans="1:54" x14ac:dyDescent="0.25">
      <c r="A188" s="27"/>
      <c r="B188" s="3"/>
      <c r="C188" s="30"/>
      <c r="D188" s="29"/>
      <c r="E188" s="28"/>
      <c r="F188" s="31"/>
      <c r="G188" s="28"/>
      <c r="H188" s="31"/>
      <c r="I188" s="28"/>
      <c r="J188" s="32"/>
      <c r="AJ188" s="2"/>
      <c r="AK188" s="2"/>
      <c r="AL188" s="2"/>
      <c r="AM188" s="2"/>
      <c r="AN188" s="2"/>
      <c r="AO188" s="2"/>
      <c r="AP188" s="2"/>
      <c r="AQ188" s="2"/>
      <c r="AR188" s="2"/>
      <c r="AS188" s="2"/>
      <c r="AT188" s="2"/>
      <c r="AU188" s="2"/>
      <c r="AV188" s="2"/>
      <c r="AW188" s="2"/>
      <c r="AX188" s="2"/>
      <c r="AY188" s="2"/>
      <c r="AZ188" s="2"/>
      <c r="BA188" s="2"/>
      <c r="BB188" s="2"/>
    </row>
    <row r="189" spans="1:54" x14ac:dyDescent="0.25">
      <c r="A189" s="27"/>
      <c r="B189" s="3"/>
      <c r="C189" s="30"/>
      <c r="D189" s="29"/>
      <c r="E189" s="28"/>
      <c r="F189" s="31"/>
      <c r="G189" s="28"/>
      <c r="H189" s="31"/>
      <c r="I189" s="28"/>
      <c r="J189" s="32"/>
      <c r="AJ189" s="2"/>
      <c r="AK189" s="2"/>
      <c r="AL189" s="2"/>
      <c r="AM189" s="2"/>
      <c r="AN189" s="2"/>
      <c r="AO189" s="2"/>
      <c r="AP189" s="2"/>
      <c r="AQ189" s="2"/>
      <c r="AR189" s="2"/>
      <c r="AS189" s="2"/>
      <c r="AT189" s="2"/>
      <c r="AU189" s="2"/>
      <c r="AV189" s="2"/>
      <c r="AW189" s="2"/>
      <c r="AX189" s="2"/>
      <c r="AY189" s="2"/>
      <c r="AZ189" s="2"/>
      <c r="BA189" s="2"/>
      <c r="BB189" s="2"/>
    </row>
    <row r="190" spans="1:54" x14ac:dyDescent="0.25">
      <c r="A190" s="27"/>
      <c r="B190" s="3"/>
      <c r="C190" s="30"/>
      <c r="D190" s="29"/>
      <c r="E190" s="28"/>
      <c r="F190" s="31"/>
      <c r="G190" s="28"/>
      <c r="H190" s="31"/>
      <c r="I190" s="28"/>
      <c r="J190" s="32"/>
      <c r="AJ190" s="2"/>
      <c r="AK190" s="2"/>
      <c r="AL190" s="2"/>
      <c r="AM190" s="2"/>
      <c r="AN190" s="2"/>
      <c r="AO190" s="2"/>
      <c r="AP190" s="2"/>
      <c r="AQ190" s="2"/>
      <c r="AR190" s="2"/>
      <c r="AS190" s="2"/>
      <c r="AT190" s="2"/>
      <c r="AU190" s="2"/>
      <c r="AV190" s="2"/>
      <c r="AW190" s="2"/>
      <c r="AX190" s="2"/>
      <c r="AY190" s="2"/>
      <c r="AZ190" s="2"/>
      <c r="BA190" s="2"/>
      <c r="BB190" s="2"/>
    </row>
    <row r="191" spans="1:54" x14ac:dyDescent="0.25">
      <c r="A191" s="27"/>
      <c r="B191" s="3"/>
      <c r="C191" s="30"/>
      <c r="D191" s="29"/>
      <c r="E191" s="28"/>
      <c r="F191" s="31"/>
      <c r="G191" s="28"/>
      <c r="H191" s="31"/>
      <c r="I191" s="28"/>
      <c r="J191" s="32"/>
      <c r="AJ191" s="2"/>
      <c r="AK191" s="2"/>
      <c r="AL191" s="2"/>
      <c r="AM191" s="2"/>
      <c r="AN191" s="2"/>
      <c r="AO191" s="2"/>
      <c r="AP191" s="2"/>
      <c r="AQ191" s="2"/>
      <c r="AR191" s="2"/>
      <c r="AS191" s="2"/>
      <c r="AT191" s="2"/>
      <c r="AU191" s="2"/>
      <c r="AV191" s="2"/>
      <c r="AW191" s="2"/>
      <c r="AX191" s="2"/>
      <c r="AY191" s="2"/>
      <c r="AZ191" s="2"/>
      <c r="BA191" s="2"/>
      <c r="BB191" s="2"/>
    </row>
    <row r="192" spans="1:54" x14ac:dyDescent="0.25">
      <c r="A192" s="27"/>
      <c r="B192" s="3"/>
      <c r="C192" s="30"/>
      <c r="D192" s="29"/>
      <c r="E192" s="28"/>
      <c r="F192" s="31"/>
      <c r="G192" s="28"/>
      <c r="H192" s="31"/>
      <c r="I192" s="28"/>
      <c r="J192" s="32"/>
      <c r="AJ192" s="2"/>
      <c r="AK192" s="2"/>
      <c r="AL192" s="2"/>
      <c r="AM192" s="2"/>
      <c r="AN192" s="2"/>
      <c r="AO192" s="2"/>
      <c r="AP192" s="2"/>
      <c r="AQ192" s="2"/>
      <c r="AR192" s="2"/>
      <c r="AS192" s="2"/>
      <c r="AT192" s="2"/>
      <c r="AU192" s="2"/>
      <c r="AV192" s="2"/>
      <c r="AW192" s="2"/>
      <c r="AX192" s="2"/>
      <c r="AY192" s="2"/>
      <c r="AZ192" s="2"/>
      <c r="BA192" s="2"/>
      <c r="BB192" s="2"/>
    </row>
    <row r="193" spans="1:54" x14ac:dyDescent="0.25">
      <c r="A193" s="27"/>
      <c r="B193" s="3"/>
      <c r="C193" s="30"/>
      <c r="D193" s="29"/>
      <c r="E193" s="28"/>
      <c r="F193" s="31"/>
      <c r="G193" s="28"/>
      <c r="H193" s="31"/>
      <c r="I193" s="28"/>
      <c r="J193" s="32"/>
      <c r="AJ193" s="2"/>
      <c r="AK193" s="2"/>
      <c r="AL193" s="2"/>
      <c r="AM193" s="2"/>
      <c r="AN193" s="2"/>
      <c r="AO193" s="2"/>
      <c r="AP193" s="2"/>
      <c r="AQ193" s="2"/>
      <c r="AR193" s="2"/>
      <c r="AS193" s="2"/>
      <c r="AT193" s="2"/>
      <c r="AU193" s="2"/>
      <c r="AV193" s="2"/>
      <c r="AW193" s="2"/>
      <c r="AX193" s="2"/>
      <c r="AY193" s="2"/>
      <c r="AZ193" s="2"/>
      <c r="BA193" s="2"/>
      <c r="BB193" s="2"/>
    </row>
    <row r="194" spans="1:54" x14ac:dyDescent="0.25">
      <c r="A194" s="27"/>
      <c r="B194" s="3"/>
      <c r="C194" s="30"/>
      <c r="D194" s="29"/>
      <c r="E194" s="28"/>
      <c r="F194" s="31"/>
      <c r="G194" s="28"/>
      <c r="H194" s="31"/>
      <c r="I194" s="28"/>
      <c r="J194" s="32"/>
      <c r="AJ194" s="2"/>
      <c r="AK194" s="2"/>
      <c r="AL194" s="2"/>
      <c r="AM194" s="2"/>
      <c r="AN194" s="2"/>
      <c r="AO194" s="2"/>
      <c r="AP194" s="2"/>
      <c r="AQ194" s="2"/>
      <c r="AR194" s="2"/>
      <c r="AS194" s="2"/>
      <c r="AT194" s="2"/>
      <c r="AU194" s="2"/>
      <c r="AV194" s="2"/>
      <c r="AW194" s="2"/>
      <c r="AX194" s="2"/>
      <c r="AY194" s="2"/>
      <c r="AZ194" s="2"/>
      <c r="BA194" s="2"/>
      <c r="BB194" s="2"/>
    </row>
    <row r="195" spans="1:54" x14ac:dyDescent="0.25">
      <c r="A195" s="27"/>
      <c r="B195" s="3"/>
      <c r="C195" s="30"/>
      <c r="D195" s="29"/>
      <c r="E195" s="28"/>
      <c r="F195" s="31"/>
      <c r="G195" s="28"/>
      <c r="H195" s="31"/>
      <c r="I195" s="28"/>
      <c r="J195" s="32"/>
      <c r="AJ195" s="2"/>
      <c r="AK195" s="2"/>
      <c r="AL195" s="2"/>
      <c r="AM195" s="2"/>
      <c r="AN195" s="2"/>
      <c r="AO195" s="2"/>
      <c r="AP195" s="2"/>
      <c r="AQ195" s="2"/>
      <c r="AR195" s="2"/>
      <c r="AS195" s="2"/>
      <c r="AT195" s="2"/>
      <c r="AU195" s="2"/>
      <c r="AV195" s="2"/>
      <c r="AW195" s="2"/>
      <c r="AX195" s="2"/>
      <c r="AY195" s="2"/>
      <c r="AZ195" s="2"/>
      <c r="BA195" s="2"/>
      <c r="BB195" s="2"/>
    </row>
    <row r="196" spans="1:54" x14ac:dyDescent="0.25">
      <c r="A196" s="27"/>
      <c r="B196" s="3"/>
      <c r="C196" s="30"/>
      <c r="D196" s="29"/>
      <c r="E196" s="28"/>
      <c r="F196" s="31"/>
      <c r="G196" s="28"/>
      <c r="H196" s="31"/>
      <c r="I196" s="28"/>
      <c r="J196" s="32"/>
      <c r="AJ196" s="2"/>
      <c r="AK196" s="2"/>
      <c r="AL196" s="2"/>
      <c r="AM196" s="2"/>
      <c r="AN196" s="2"/>
      <c r="AO196" s="2"/>
      <c r="AP196" s="2"/>
      <c r="AQ196" s="2"/>
      <c r="AR196" s="2"/>
      <c r="AS196" s="2"/>
      <c r="AT196" s="2"/>
      <c r="AU196" s="2"/>
      <c r="AV196" s="2"/>
      <c r="AW196" s="2"/>
      <c r="AX196" s="2"/>
      <c r="AY196" s="2"/>
      <c r="AZ196" s="2"/>
      <c r="BA196" s="2"/>
      <c r="BB196" s="2"/>
    </row>
    <row r="197" spans="1:54" x14ac:dyDescent="0.25">
      <c r="A197" s="27"/>
      <c r="B197" s="3"/>
      <c r="C197" s="30"/>
      <c r="D197" s="29"/>
      <c r="E197" s="28"/>
      <c r="F197" s="31"/>
      <c r="G197" s="28"/>
      <c r="H197" s="31"/>
      <c r="I197" s="28"/>
      <c r="J197" s="32"/>
      <c r="AJ197" s="2"/>
      <c r="AK197" s="2"/>
      <c r="AL197" s="2"/>
      <c r="AM197" s="2"/>
      <c r="AN197" s="2"/>
      <c r="AO197" s="2"/>
      <c r="AP197" s="2"/>
      <c r="AQ197" s="2"/>
      <c r="AR197" s="2"/>
      <c r="AS197" s="2"/>
      <c r="AT197" s="2"/>
      <c r="AU197" s="2"/>
      <c r="AV197" s="2"/>
      <c r="AW197" s="2"/>
      <c r="AX197" s="2"/>
      <c r="AY197" s="2"/>
      <c r="AZ197" s="2"/>
      <c r="BA197" s="2"/>
      <c r="BB197" s="2"/>
    </row>
    <row r="198" spans="1:54" x14ac:dyDescent="0.25">
      <c r="A198" s="27"/>
      <c r="B198" s="3"/>
      <c r="C198" s="30"/>
      <c r="D198" s="29"/>
      <c r="E198" s="28"/>
      <c r="F198" s="31"/>
      <c r="G198" s="28"/>
      <c r="H198" s="31"/>
      <c r="I198" s="28"/>
      <c r="J198" s="32"/>
      <c r="AJ198" s="2"/>
      <c r="AK198" s="2"/>
      <c r="AL198" s="2"/>
      <c r="AM198" s="2"/>
      <c r="AN198" s="2"/>
      <c r="AO198" s="2"/>
      <c r="AP198" s="2"/>
      <c r="AQ198" s="2"/>
      <c r="AR198" s="2"/>
      <c r="AS198" s="2"/>
      <c r="AT198" s="2"/>
      <c r="AU198" s="2"/>
      <c r="AV198" s="2"/>
      <c r="AW198" s="2"/>
      <c r="AX198" s="2"/>
      <c r="AY198" s="2"/>
      <c r="AZ198" s="2"/>
      <c r="BA198" s="2"/>
      <c r="BB198" s="2"/>
    </row>
    <row r="199" spans="1:54" x14ac:dyDescent="0.25">
      <c r="A199" s="27"/>
      <c r="B199" s="3"/>
      <c r="C199" s="30"/>
      <c r="D199" s="29"/>
      <c r="E199" s="28"/>
      <c r="F199" s="31"/>
      <c r="G199" s="28"/>
      <c r="H199" s="31"/>
      <c r="I199" s="28"/>
      <c r="J199" s="32"/>
      <c r="AJ199" s="2"/>
      <c r="AK199" s="2"/>
      <c r="AL199" s="2"/>
      <c r="AM199" s="2"/>
      <c r="AN199" s="2"/>
      <c r="AO199" s="2"/>
      <c r="AP199" s="2"/>
      <c r="AQ199" s="2"/>
      <c r="AR199" s="2"/>
      <c r="AS199" s="2"/>
      <c r="AT199" s="2"/>
      <c r="AU199" s="2"/>
      <c r="AV199" s="2"/>
      <c r="AW199" s="2"/>
      <c r="AX199" s="2"/>
      <c r="AY199" s="2"/>
      <c r="AZ199" s="2"/>
      <c r="BA199" s="2"/>
      <c r="BB199" s="2"/>
    </row>
    <row r="200" spans="1:54" x14ac:dyDescent="0.25">
      <c r="A200" s="27"/>
      <c r="B200" s="3"/>
      <c r="C200" s="30"/>
      <c r="D200" s="29"/>
      <c r="E200" s="28"/>
      <c r="F200" s="31"/>
      <c r="G200" s="28"/>
      <c r="H200" s="31"/>
      <c r="I200" s="28"/>
      <c r="J200" s="32"/>
      <c r="AJ200" s="2"/>
      <c r="AK200" s="2"/>
      <c r="AL200" s="2"/>
      <c r="AM200" s="2"/>
      <c r="AN200" s="2"/>
      <c r="AO200" s="2"/>
      <c r="AP200" s="2"/>
      <c r="AQ200" s="2"/>
      <c r="AR200" s="2"/>
      <c r="AS200" s="2"/>
      <c r="AT200" s="2"/>
      <c r="AU200" s="2"/>
      <c r="AV200" s="2"/>
      <c r="AW200" s="2"/>
      <c r="AX200" s="2"/>
      <c r="AY200" s="2"/>
      <c r="AZ200" s="2"/>
      <c r="BA200" s="2"/>
      <c r="BB200" s="2"/>
    </row>
    <row r="201" spans="1:54" x14ac:dyDescent="0.25">
      <c r="A201" s="27"/>
      <c r="B201" s="3"/>
      <c r="C201" s="30"/>
      <c r="D201" s="29"/>
      <c r="E201" s="28"/>
      <c r="F201" s="31"/>
      <c r="G201" s="28"/>
      <c r="H201" s="31"/>
      <c r="I201" s="28"/>
      <c r="J201" s="32"/>
      <c r="AJ201" s="2"/>
      <c r="AK201" s="2"/>
      <c r="AL201" s="2"/>
      <c r="AM201" s="2"/>
      <c r="AN201" s="2"/>
      <c r="AO201" s="2"/>
      <c r="AP201" s="2"/>
      <c r="AQ201" s="2"/>
      <c r="AR201" s="2"/>
      <c r="AS201" s="2"/>
      <c r="AT201" s="2"/>
      <c r="AU201" s="2"/>
      <c r="AV201" s="2"/>
      <c r="AW201" s="2"/>
      <c r="AX201" s="2"/>
      <c r="AY201" s="2"/>
      <c r="AZ201" s="2"/>
      <c r="BA201" s="2"/>
      <c r="BB201" s="2"/>
    </row>
    <row r="202" spans="1:54" x14ac:dyDescent="0.25">
      <c r="A202" s="27"/>
      <c r="B202" s="3"/>
      <c r="C202" s="30"/>
      <c r="D202" s="29"/>
      <c r="E202" s="28"/>
      <c r="F202" s="31"/>
      <c r="G202" s="28"/>
      <c r="H202" s="31"/>
      <c r="I202" s="28"/>
      <c r="J202" s="32"/>
      <c r="AJ202" s="2"/>
      <c r="AK202" s="2"/>
      <c r="AL202" s="2"/>
      <c r="AM202" s="2"/>
      <c r="AN202" s="2"/>
      <c r="AO202" s="2"/>
      <c r="AP202" s="2"/>
      <c r="AQ202" s="2"/>
      <c r="AR202" s="2"/>
      <c r="AS202" s="2"/>
      <c r="AT202" s="2"/>
      <c r="AU202" s="2"/>
      <c r="AV202" s="2"/>
      <c r="AW202" s="2"/>
      <c r="AX202" s="2"/>
      <c r="AY202" s="2"/>
      <c r="AZ202" s="2"/>
      <c r="BA202" s="2"/>
      <c r="BB202" s="2"/>
    </row>
    <row r="203" spans="1:54" x14ac:dyDescent="0.25">
      <c r="A203" s="27"/>
      <c r="B203" s="3"/>
      <c r="C203" s="30"/>
      <c r="D203" s="29"/>
      <c r="E203" s="28"/>
      <c r="F203" s="31"/>
      <c r="G203" s="28"/>
      <c r="H203" s="31"/>
      <c r="I203" s="28"/>
      <c r="J203" s="32"/>
      <c r="AJ203" s="2"/>
      <c r="AK203" s="2"/>
      <c r="AL203" s="2"/>
      <c r="AM203" s="2"/>
      <c r="AN203" s="2"/>
      <c r="AO203" s="2"/>
      <c r="AP203" s="2"/>
      <c r="AQ203" s="2"/>
      <c r="AR203" s="2"/>
      <c r="AS203" s="2"/>
      <c r="AT203" s="2"/>
      <c r="AU203" s="2"/>
      <c r="AV203" s="2"/>
      <c r="AW203" s="2"/>
      <c r="AX203" s="2"/>
      <c r="AY203" s="2"/>
      <c r="AZ203" s="2"/>
      <c r="BA203" s="2"/>
      <c r="BB203" s="2"/>
    </row>
    <row r="204" spans="1:54" x14ac:dyDescent="0.25">
      <c r="A204" s="27"/>
      <c r="B204" s="3"/>
      <c r="C204" s="30"/>
      <c r="D204" s="29"/>
      <c r="E204" s="28"/>
      <c r="F204" s="31"/>
      <c r="G204" s="28"/>
      <c r="H204" s="31"/>
      <c r="I204" s="28"/>
      <c r="J204" s="32"/>
      <c r="AJ204" s="2"/>
      <c r="AK204" s="2"/>
      <c r="AL204" s="2"/>
      <c r="AM204" s="2"/>
      <c r="AN204" s="2"/>
      <c r="AO204" s="2"/>
      <c r="AP204" s="2"/>
      <c r="AQ204" s="2"/>
      <c r="AR204" s="2"/>
      <c r="AS204" s="2"/>
      <c r="AT204" s="2"/>
      <c r="AU204" s="2"/>
      <c r="AV204" s="2"/>
      <c r="AW204" s="2"/>
      <c r="AX204" s="2"/>
      <c r="AY204" s="2"/>
      <c r="AZ204" s="2"/>
      <c r="BA204" s="2"/>
      <c r="BB204" s="2"/>
    </row>
    <row r="205" spans="1:54" x14ac:dyDescent="0.25">
      <c r="A205" s="27"/>
      <c r="B205" s="3"/>
      <c r="C205" s="30"/>
      <c r="D205" s="29"/>
      <c r="E205" s="28"/>
      <c r="F205" s="31"/>
      <c r="G205" s="28"/>
      <c r="H205" s="31"/>
      <c r="I205" s="28"/>
      <c r="J205" s="32"/>
      <c r="AJ205" s="2"/>
      <c r="AK205" s="2"/>
      <c r="AL205" s="2"/>
      <c r="AM205" s="2"/>
      <c r="AN205" s="2"/>
      <c r="AO205" s="2"/>
      <c r="AP205" s="2"/>
      <c r="AQ205" s="2"/>
      <c r="AR205" s="2"/>
      <c r="AS205" s="2"/>
      <c r="AT205" s="2"/>
      <c r="AU205" s="2"/>
      <c r="AV205" s="2"/>
      <c r="AW205" s="2"/>
      <c r="AX205" s="2"/>
      <c r="AY205" s="2"/>
      <c r="AZ205" s="2"/>
      <c r="BA205" s="2"/>
      <c r="BB205" s="2"/>
    </row>
    <row r="206" spans="1:54" x14ac:dyDescent="0.25">
      <c r="A206" s="27"/>
      <c r="B206" s="3"/>
      <c r="C206" s="30"/>
      <c r="D206" s="29"/>
      <c r="E206" s="28"/>
      <c r="F206" s="31"/>
      <c r="G206" s="28"/>
      <c r="H206" s="31"/>
      <c r="I206" s="28"/>
      <c r="J206" s="32"/>
      <c r="AJ206" s="2"/>
      <c r="AK206" s="2"/>
      <c r="AL206" s="2"/>
      <c r="AM206" s="2"/>
      <c r="AN206" s="2"/>
      <c r="AO206" s="2"/>
      <c r="AP206" s="2"/>
      <c r="AQ206" s="2"/>
      <c r="AR206" s="2"/>
      <c r="AS206" s="2"/>
      <c r="AT206" s="2"/>
      <c r="AU206" s="2"/>
      <c r="AV206" s="2"/>
      <c r="AW206" s="2"/>
      <c r="AX206" s="2"/>
      <c r="AY206" s="2"/>
      <c r="AZ206" s="2"/>
      <c r="BA206" s="2"/>
      <c r="BB206" s="2"/>
    </row>
    <row r="207" spans="1:54" x14ac:dyDescent="0.25">
      <c r="A207" s="27"/>
      <c r="B207" s="3"/>
      <c r="C207" s="30"/>
      <c r="D207" s="29"/>
      <c r="E207" s="28"/>
      <c r="F207" s="31"/>
      <c r="G207" s="28"/>
      <c r="H207" s="31"/>
      <c r="I207" s="28"/>
      <c r="J207" s="32"/>
      <c r="AJ207" s="2"/>
      <c r="AK207" s="2"/>
      <c r="AL207" s="2"/>
      <c r="AM207" s="2"/>
      <c r="AN207" s="2"/>
      <c r="AO207" s="2"/>
      <c r="AP207" s="2"/>
      <c r="AQ207" s="2"/>
      <c r="AR207" s="2"/>
      <c r="AS207" s="2"/>
      <c r="AT207" s="2"/>
      <c r="AU207" s="2"/>
      <c r="AV207" s="2"/>
      <c r="AW207" s="2"/>
      <c r="AX207" s="2"/>
      <c r="AY207" s="2"/>
      <c r="AZ207" s="2"/>
      <c r="BA207" s="2"/>
      <c r="BB207" s="2"/>
    </row>
    <row r="208" spans="1:54" x14ac:dyDescent="0.25">
      <c r="A208" s="27"/>
      <c r="B208" s="3"/>
      <c r="C208" s="30"/>
      <c r="D208" s="29"/>
      <c r="E208" s="28"/>
      <c r="F208" s="31"/>
      <c r="G208" s="28"/>
      <c r="H208" s="31"/>
      <c r="I208" s="28"/>
      <c r="J208" s="32"/>
      <c r="AJ208" s="2"/>
      <c r="AK208" s="2"/>
      <c r="AL208" s="2"/>
      <c r="AM208" s="2"/>
      <c r="AN208" s="2"/>
      <c r="AO208" s="2"/>
      <c r="AP208" s="2"/>
      <c r="AQ208" s="2"/>
      <c r="AR208" s="2"/>
      <c r="AS208" s="2"/>
      <c r="AT208" s="2"/>
      <c r="AU208" s="2"/>
      <c r="AV208" s="2"/>
      <c r="AW208" s="2"/>
      <c r="AX208" s="2"/>
      <c r="AY208" s="2"/>
      <c r="AZ208" s="2"/>
      <c r="BA208" s="2"/>
      <c r="BB208" s="2"/>
    </row>
    <row r="209" spans="1:54" x14ac:dyDescent="0.25">
      <c r="A209" s="27"/>
      <c r="B209" s="3"/>
      <c r="C209" s="30"/>
      <c r="D209" s="29"/>
      <c r="E209" s="28"/>
      <c r="F209" s="31"/>
      <c r="G209" s="28"/>
      <c r="H209" s="31"/>
      <c r="I209" s="28"/>
      <c r="J209" s="32"/>
      <c r="AJ209" s="2"/>
      <c r="AK209" s="2"/>
      <c r="AL209" s="2"/>
      <c r="AM209" s="2"/>
      <c r="AN209" s="2"/>
      <c r="AO209" s="2"/>
      <c r="AP209" s="2"/>
      <c r="AQ209" s="2"/>
      <c r="AR209" s="2"/>
      <c r="AS209" s="2"/>
      <c r="AT209" s="2"/>
      <c r="AU209" s="2"/>
      <c r="AV209" s="2"/>
      <c r="AW209" s="2"/>
      <c r="AX209" s="2"/>
      <c r="AY209" s="2"/>
      <c r="AZ209" s="2"/>
      <c r="BA209" s="2"/>
      <c r="BB209" s="2"/>
    </row>
    <row r="210" spans="1:54" x14ac:dyDescent="0.25">
      <c r="A210" s="27"/>
      <c r="B210" s="3"/>
      <c r="C210" s="30"/>
      <c r="D210" s="29"/>
      <c r="E210" s="28"/>
      <c r="F210" s="31"/>
      <c r="G210" s="28"/>
      <c r="H210" s="31"/>
      <c r="I210" s="28"/>
      <c r="J210" s="32"/>
      <c r="AJ210" s="2"/>
      <c r="AK210" s="2"/>
      <c r="AL210" s="2"/>
      <c r="AM210" s="2"/>
      <c r="AN210" s="2"/>
      <c r="AO210" s="2"/>
      <c r="AP210" s="2"/>
      <c r="AQ210" s="2"/>
      <c r="AR210" s="2"/>
      <c r="AS210" s="2"/>
      <c r="AT210" s="2"/>
      <c r="AU210" s="2"/>
      <c r="AV210" s="2"/>
      <c r="AW210" s="2"/>
      <c r="AX210" s="2"/>
      <c r="AY210" s="2"/>
      <c r="AZ210" s="2"/>
      <c r="BA210" s="2"/>
      <c r="BB210" s="2"/>
    </row>
    <row r="211" spans="1:54" x14ac:dyDescent="0.25">
      <c r="A211" s="27"/>
      <c r="B211" s="3"/>
      <c r="C211" s="30"/>
      <c r="D211" s="29"/>
      <c r="E211" s="28"/>
      <c r="F211" s="31"/>
      <c r="G211" s="28"/>
      <c r="H211" s="31"/>
      <c r="I211" s="28"/>
      <c r="J211" s="32"/>
      <c r="AJ211" s="2"/>
      <c r="AK211" s="2"/>
      <c r="AL211" s="2"/>
      <c r="AM211" s="2"/>
      <c r="AN211" s="2"/>
      <c r="AO211" s="2"/>
      <c r="AP211" s="2"/>
      <c r="AQ211" s="2"/>
      <c r="AR211" s="2"/>
      <c r="AS211" s="2"/>
      <c r="AT211" s="2"/>
      <c r="AU211" s="2"/>
      <c r="AV211" s="2"/>
      <c r="AW211" s="2"/>
      <c r="AX211" s="2"/>
      <c r="AY211" s="2"/>
      <c r="AZ211" s="2"/>
      <c r="BA211" s="2"/>
      <c r="BB211" s="2"/>
    </row>
    <row r="212" spans="1:54" x14ac:dyDescent="0.25">
      <c r="A212" s="27"/>
      <c r="B212" s="3"/>
      <c r="C212" s="30"/>
      <c r="D212" s="29"/>
      <c r="E212" s="28"/>
      <c r="F212" s="31"/>
      <c r="G212" s="28"/>
      <c r="H212" s="31"/>
      <c r="I212" s="28"/>
      <c r="J212" s="32"/>
      <c r="AJ212" s="2"/>
      <c r="AK212" s="2"/>
      <c r="AL212" s="2"/>
      <c r="AM212" s="2"/>
      <c r="AN212" s="2"/>
      <c r="AO212" s="2"/>
      <c r="AP212" s="2"/>
      <c r="AQ212" s="2"/>
      <c r="AR212" s="2"/>
      <c r="AS212" s="2"/>
      <c r="AT212" s="2"/>
      <c r="AU212" s="2"/>
      <c r="AV212" s="2"/>
      <c r="AW212" s="2"/>
      <c r="AX212" s="2"/>
      <c r="AY212" s="2"/>
      <c r="AZ212" s="2"/>
      <c r="BA212" s="2"/>
      <c r="BB212" s="2"/>
    </row>
    <row r="213" spans="1:54" x14ac:dyDescent="0.25">
      <c r="A213" s="27"/>
      <c r="B213" s="3"/>
      <c r="C213" s="30"/>
      <c r="D213" s="29"/>
      <c r="E213" s="28"/>
      <c r="F213" s="31"/>
      <c r="G213" s="28"/>
      <c r="H213" s="31"/>
      <c r="I213" s="28"/>
      <c r="J213" s="32"/>
      <c r="AJ213" s="2"/>
      <c r="AK213" s="2"/>
      <c r="AL213" s="2"/>
      <c r="AM213" s="2"/>
      <c r="AN213" s="2"/>
      <c r="AO213" s="2"/>
      <c r="AP213" s="2"/>
      <c r="AQ213" s="2"/>
      <c r="AR213" s="2"/>
      <c r="AS213" s="2"/>
      <c r="AT213" s="2"/>
      <c r="AU213" s="2"/>
      <c r="AV213" s="2"/>
      <c r="AW213" s="2"/>
      <c r="AX213" s="2"/>
      <c r="AY213" s="2"/>
      <c r="AZ213" s="2"/>
      <c r="BA213" s="2"/>
      <c r="BB213" s="2"/>
    </row>
    <row r="214" spans="1:54" x14ac:dyDescent="0.25">
      <c r="A214" s="27"/>
      <c r="B214" s="3"/>
      <c r="C214" s="30"/>
      <c r="D214" s="29"/>
      <c r="E214" s="28"/>
      <c r="F214" s="31"/>
      <c r="G214" s="28"/>
      <c r="H214" s="31"/>
      <c r="I214" s="28"/>
      <c r="J214" s="32"/>
      <c r="AJ214" s="2"/>
      <c r="AK214" s="2"/>
      <c r="AL214" s="2"/>
      <c r="AM214" s="2"/>
      <c r="AN214" s="2"/>
      <c r="AO214" s="2"/>
      <c r="AP214" s="2"/>
      <c r="AQ214" s="2"/>
      <c r="AR214" s="2"/>
      <c r="AS214" s="2"/>
      <c r="AT214" s="2"/>
      <c r="AU214" s="2"/>
      <c r="AV214" s="2"/>
      <c r="AW214" s="2"/>
      <c r="AX214" s="2"/>
      <c r="AY214" s="2"/>
      <c r="AZ214" s="2"/>
      <c r="BA214" s="2"/>
      <c r="BB214" s="2"/>
    </row>
    <row r="215" spans="1:54" x14ac:dyDescent="0.25">
      <c r="A215" s="27"/>
      <c r="B215" s="3"/>
      <c r="C215" s="30"/>
      <c r="D215" s="29"/>
      <c r="E215" s="28"/>
      <c r="F215" s="31"/>
      <c r="G215" s="28"/>
      <c r="H215" s="31"/>
      <c r="I215" s="28"/>
      <c r="J215" s="32"/>
      <c r="AJ215" s="2"/>
      <c r="AK215" s="2"/>
      <c r="AL215" s="2"/>
      <c r="AM215" s="2"/>
      <c r="AN215" s="2"/>
      <c r="AO215" s="2"/>
      <c r="AP215" s="2"/>
      <c r="AQ215" s="2"/>
      <c r="AR215" s="2"/>
      <c r="AS215" s="2"/>
      <c r="AT215" s="2"/>
      <c r="AU215" s="2"/>
      <c r="AV215" s="2"/>
      <c r="AW215" s="2"/>
      <c r="AX215" s="2"/>
      <c r="AY215" s="2"/>
      <c r="AZ215" s="2"/>
      <c r="BA215" s="2"/>
      <c r="BB215" s="2"/>
    </row>
    <row r="216" spans="1:54" x14ac:dyDescent="0.25">
      <c r="A216" s="27"/>
      <c r="B216" s="3"/>
      <c r="C216" s="30"/>
      <c r="D216" s="29"/>
      <c r="E216" s="28"/>
      <c r="F216" s="31"/>
      <c r="G216" s="28"/>
      <c r="H216" s="31"/>
      <c r="I216" s="28"/>
      <c r="J216" s="32"/>
      <c r="AJ216" s="2"/>
      <c r="AK216" s="2"/>
      <c r="AL216" s="2"/>
      <c r="AM216" s="2"/>
      <c r="AN216" s="2"/>
      <c r="AO216" s="2"/>
      <c r="AP216" s="2"/>
      <c r="AQ216" s="2"/>
      <c r="AR216" s="2"/>
      <c r="AS216" s="2"/>
      <c r="AT216" s="2"/>
      <c r="AU216" s="2"/>
      <c r="AV216" s="2"/>
      <c r="AW216" s="2"/>
      <c r="AX216" s="2"/>
      <c r="AY216" s="2"/>
      <c r="AZ216" s="2"/>
      <c r="BA216" s="2"/>
      <c r="BB216" s="2"/>
    </row>
    <row r="217" spans="1:54" x14ac:dyDescent="0.25">
      <c r="A217" s="27"/>
      <c r="B217" s="3"/>
      <c r="C217" s="30"/>
      <c r="D217" s="29"/>
      <c r="E217" s="28"/>
      <c r="F217" s="31"/>
      <c r="G217" s="28"/>
      <c r="H217" s="31"/>
      <c r="I217" s="28"/>
      <c r="J217" s="32"/>
      <c r="AJ217" s="2"/>
      <c r="AK217" s="2"/>
      <c r="AL217" s="2"/>
      <c r="AM217" s="2"/>
      <c r="AN217" s="2"/>
      <c r="AO217" s="2"/>
      <c r="AP217" s="2"/>
      <c r="AQ217" s="2"/>
      <c r="AR217" s="2"/>
      <c r="AS217" s="2"/>
      <c r="AT217" s="2"/>
      <c r="AU217" s="2"/>
      <c r="AV217" s="2"/>
      <c r="AW217" s="2"/>
      <c r="AX217" s="2"/>
      <c r="AY217" s="2"/>
      <c r="AZ217" s="2"/>
      <c r="BA217" s="2"/>
      <c r="BB217" s="2"/>
    </row>
    <row r="218" spans="1:54" x14ac:dyDescent="0.25">
      <c r="A218" s="27"/>
      <c r="B218" s="3"/>
      <c r="C218" s="30"/>
      <c r="D218" s="29"/>
      <c r="E218" s="28"/>
      <c r="F218" s="31"/>
      <c r="G218" s="28"/>
      <c r="H218" s="31"/>
      <c r="I218" s="28"/>
      <c r="J218" s="32"/>
      <c r="AJ218" s="2"/>
      <c r="AK218" s="2"/>
      <c r="AL218" s="2"/>
      <c r="AM218" s="2"/>
      <c r="AN218" s="2"/>
      <c r="AO218" s="2"/>
      <c r="AP218" s="2"/>
      <c r="AQ218" s="2"/>
      <c r="AR218" s="2"/>
      <c r="AS218" s="2"/>
      <c r="AT218" s="2"/>
      <c r="AU218" s="2"/>
      <c r="AV218" s="2"/>
      <c r="AW218" s="2"/>
      <c r="AX218" s="2"/>
      <c r="AY218" s="2"/>
      <c r="AZ218" s="2"/>
      <c r="BA218" s="2"/>
      <c r="BB218" s="2"/>
    </row>
    <row r="219" spans="1:54" x14ac:dyDescent="0.25">
      <c r="A219" s="27"/>
      <c r="B219" s="3"/>
      <c r="C219" s="30"/>
      <c r="D219" s="29"/>
      <c r="E219" s="28"/>
      <c r="F219" s="31"/>
      <c r="G219" s="28"/>
      <c r="H219" s="31"/>
      <c r="I219" s="28"/>
      <c r="J219" s="32"/>
      <c r="AJ219" s="2"/>
      <c r="AK219" s="2"/>
      <c r="AL219" s="2"/>
      <c r="AM219" s="2"/>
      <c r="AN219" s="2"/>
      <c r="AO219" s="2"/>
      <c r="AP219" s="2"/>
      <c r="AQ219" s="2"/>
      <c r="AR219" s="2"/>
      <c r="AS219" s="2"/>
      <c r="AT219" s="2"/>
      <c r="AU219" s="2"/>
      <c r="AV219" s="2"/>
      <c r="AW219" s="2"/>
      <c r="AX219" s="2"/>
      <c r="AY219" s="2"/>
      <c r="AZ219" s="2"/>
      <c r="BA219" s="2"/>
      <c r="BB219" s="2"/>
    </row>
    <row r="220" spans="1:54" x14ac:dyDescent="0.25">
      <c r="B220" s="3"/>
      <c r="C220" s="30"/>
      <c r="D220" s="29"/>
      <c r="E220" s="28"/>
      <c r="F220" s="31"/>
      <c r="G220" s="28"/>
      <c r="H220" s="31"/>
      <c r="I220" s="28"/>
      <c r="J220" s="32"/>
      <c r="AJ220" s="2"/>
      <c r="AK220" s="2"/>
      <c r="AL220" s="2"/>
      <c r="AM220" s="2"/>
      <c r="AN220" s="2"/>
      <c r="AO220" s="2"/>
      <c r="AP220" s="2"/>
      <c r="AQ220" s="2"/>
      <c r="AR220" s="2"/>
      <c r="AS220" s="2"/>
      <c r="AT220" s="2"/>
      <c r="AU220" s="2"/>
      <c r="AV220" s="2"/>
      <c r="AW220" s="2"/>
      <c r="AX220" s="2"/>
      <c r="AY220" s="2"/>
      <c r="AZ220" s="2"/>
      <c r="BA220" s="2"/>
      <c r="BB220" s="2"/>
    </row>
    <row r="221" spans="1:54" x14ac:dyDescent="0.25">
      <c r="B221" s="3"/>
      <c r="C221" s="30"/>
      <c r="D221" s="29"/>
      <c r="E221" s="28"/>
      <c r="F221" s="31"/>
      <c r="G221" s="28"/>
      <c r="H221" s="31"/>
      <c r="I221" s="28"/>
      <c r="J221" s="32"/>
      <c r="AJ221" s="2"/>
      <c r="AK221" s="2"/>
      <c r="AL221" s="2"/>
      <c r="AM221" s="2"/>
      <c r="AN221" s="2"/>
      <c r="AO221" s="2"/>
      <c r="AP221" s="2"/>
      <c r="AQ221" s="2"/>
      <c r="AR221" s="2"/>
      <c r="AS221" s="2"/>
      <c r="AT221" s="2"/>
      <c r="AU221" s="2"/>
      <c r="AV221" s="2"/>
      <c r="AW221" s="2"/>
      <c r="AX221" s="2"/>
      <c r="AY221" s="2"/>
      <c r="AZ221" s="2"/>
      <c r="BA221" s="2"/>
      <c r="BB221" s="2"/>
    </row>
    <row r="222" spans="1:54" x14ac:dyDescent="0.25">
      <c r="B222" s="3"/>
      <c r="C222" s="30"/>
      <c r="D222" s="29"/>
      <c r="E222" s="28"/>
      <c r="F222" s="31"/>
      <c r="G222" s="28"/>
      <c r="H222" s="31"/>
      <c r="I222" s="28"/>
      <c r="J222" s="32"/>
      <c r="AJ222" s="2"/>
      <c r="AK222" s="2"/>
      <c r="AL222" s="2"/>
      <c r="AM222" s="2"/>
      <c r="AN222" s="2"/>
      <c r="AO222" s="2"/>
      <c r="AP222" s="2"/>
      <c r="AQ222" s="2"/>
      <c r="AR222" s="2"/>
      <c r="AS222" s="2"/>
      <c r="AT222" s="2"/>
      <c r="AU222" s="2"/>
      <c r="AV222" s="2"/>
      <c r="AW222" s="2"/>
      <c r="AX222" s="2"/>
      <c r="AY222" s="2"/>
      <c r="AZ222" s="2"/>
      <c r="BA222" s="2"/>
      <c r="BB222" s="2"/>
    </row>
    <row r="223" spans="1:54" x14ac:dyDescent="0.25">
      <c r="B223" s="3"/>
      <c r="C223" s="30"/>
      <c r="D223" s="29"/>
      <c r="E223" s="28"/>
      <c r="F223" s="31"/>
      <c r="G223" s="28"/>
      <c r="H223" s="31"/>
      <c r="I223" s="28"/>
      <c r="J223" s="32"/>
      <c r="AJ223" s="2"/>
      <c r="AK223" s="2"/>
      <c r="AL223" s="2"/>
      <c r="AM223" s="2"/>
      <c r="AN223" s="2"/>
      <c r="AO223" s="2"/>
      <c r="AP223" s="2"/>
      <c r="AQ223" s="2"/>
      <c r="AR223" s="2"/>
      <c r="AS223" s="2"/>
      <c r="AT223" s="2"/>
      <c r="AU223" s="2"/>
      <c r="AV223" s="2"/>
      <c r="AW223" s="2"/>
      <c r="AX223" s="2"/>
      <c r="AY223" s="2"/>
      <c r="AZ223" s="2"/>
      <c r="BA223" s="2"/>
      <c r="BB223" s="2"/>
    </row>
    <row r="224" spans="1:54" x14ac:dyDescent="0.25">
      <c r="B224" s="3"/>
      <c r="C224" s="30"/>
      <c r="D224" s="29"/>
      <c r="E224" s="28"/>
      <c r="F224" s="31"/>
      <c r="G224" s="28"/>
      <c r="H224" s="31"/>
      <c r="I224" s="28"/>
      <c r="J224" s="32"/>
      <c r="AJ224" s="2"/>
      <c r="AK224" s="2"/>
      <c r="AL224" s="2"/>
      <c r="AM224" s="2"/>
      <c r="AN224" s="2"/>
      <c r="AO224" s="2"/>
      <c r="AP224" s="2"/>
      <c r="AQ224" s="2"/>
      <c r="AR224" s="2"/>
      <c r="AS224" s="2"/>
      <c r="AT224" s="2"/>
      <c r="AU224" s="2"/>
      <c r="AV224" s="2"/>
      <c r="AW224" s="2"/>
      <c r="AX224" s="2"/>
      <c r="AY224" s="2"/>
      <c r="AZ224" s="2"/>
      <c r="BA224" s="2"/>
      <c r="BB224" s="2"/>
    </row>
    <row r="225" spans="2:54" x14ac:dyDescent="0.25">
      <c r="B225" s="3"/>
      <c r="C225" s="30"/>
      <c r="D225" s="29"/>
      <c r="E225" s="28"/>
      <c r="F225" s="31"/>
      <c r="G225" s="28"/>
      <c r="H225" s="31"/>
      <c r="I225" s="28"/>
      <c r="J225" s="32"/>
      <c r="AJ225" s="2"/>
      <c r="AK225" s="2"/>
      <c r="AL225" s="2"/>
      <c r="AM225" s="2"/>
      <c r="AN225" s="2"/>
      <c r="AO225" s="2"/>
      <c r="AP225" s="2"/>
      <c r="AQ225" s="2"/>
      <c r="AR225" s="2"/>
      <c r="AS225" s="2"/>
      <c r="AT225" s="2"/>
      <c r="AU225" s="2"/>
      <c r="AV225" s="2"/>
      <c r="AW225" s="2"/>
      <c r="AX225" s="2"/>
      <c r="AY225" s="2"/>
      <c r="AZ225" s="2"/>
      <c r="BA225" s="2"/>
      <c r="BB225" s="2"/>
    </row>
  </sheetData>
  <protectedRanges>
    <protectedRange sqref="E5:E10 G5:G10 I5:I9" name="Bereik6"/>
    <protectedRange sqref="E68 G68 I59:I69 G59:G63 E59:E63 E54 G54 I52:I54 G52 E51:E52 G46:G48 E46:E48 I38:I50 G42:G43 E42:E43 E26:E37 G26:G37 I36 I34 I32 I30 I28 I26" name="Bereik4"/>
    <protectedRange sqref="E106:G115" name="Bereik2"/>
    <protectedRange sqref="I96:I97 I88:I91 G87:G89 E88:E89 E85:E86 G84:G85 I85 I82:I83 G82 E82:E83 E74:E77 G74:G77" name="Bereik3"/>
    <protectedRange sqref="E21 I19:I20 G17:G19 E18:E19 E15:E16 G15 I15" name="Bereik5"/>
  </protectedRanges>
  <mergeCells count="112">
    <mergeCell ref="G72:H72"/>
    <mergeCell ref="B103:J104"/>
    <mergeCell ref="E90:F90"/>
    <mergeCell ref="G90:H90"/>
    <mergeCell ref="G91:H91"/>
    <mergeCell ref="E91:F91"/>
    <mergeCell ref="E96:H97"/>
    <mergeCell ref="G86:H86"/>
    <mergeCell ref="E69:F69"/>
    <mergeCell ref="G69:H69"/>
    <mergeCell ref="A57:D57"/>
    <mergeCell ref="A72:D72"/>
    <mergeCell ref="A80:D80"/>
    <mergeCell ref="E87:F87"/>
    <mergeCell ref="I51:J51"/>
    <mergeCell ref="G53:H53"/>
    <mergeCell ref="E53:F53"/>
    <mergeCell ref="E64:F64"/>
    <mergeCell ref="E65:F65"/>
    <mergeCell ref="G65:H65"/>
    <mergeCell ref="G64:H64"/>
    <mergeCell ref="G66:H66"/>
    <mergeCell ref="G67:H67"/>
    <mergeCell ref="E66:F66"/>
    <mergeCell ref="E67:F67"/>
    <mergeCell ref="E57:F57"/>
    <mergeCell ref="G57:H57"/>
    <mergeCell ref="I86:J86"/>
    <mergeCell ref="I84:J84"/>
    <mergeCell ref="I87:J87"/>
    <mergeCell ref="E80:F80"/>
    <mergeCell ref="G80:H80"/>
    <mergeCell ref="I80:J80"/>
    <mergeCell ref="E72:F72"/>
    <mergeCell ref="E50:F50"/>
    <mergeCell ref="G50:H50"/>
    <mergeCell ref="G49:H49"/>
    <mergeCell ref="G51:H51"/>
    <mergeCell ref="B13:D13"/>
    <mergeCell ref="B24:D24"/>
    <mergeCell ref="A94:D94"/>
    <mergeCell ref="I27:J27"/>
    <mergeCell ref="I29:J29"/>
    <mergeCell ref="I31:J31"/>
    <mergeCell ref="I33:J33"/>
    <mergeCell ref="I35:J35"/>
    <mergeCell ref="I37:J37"/>
    <mergeCell ref="E38:F38"/>
    <mergeCell ref="G38:H38"/>
    <mergeCell ref="G39:H39"/>
    <mergeCell ref="E39:F39"/>
    <mergeCell ref="E40:F40"/>
    <mergeCell ref="G40:H40"/>
    <mergeCell ref="E94:F94"/>
    <mergeCell ref="G94:H94"/>
    <mergeCell ref="I94:J94"/>
    <mergeCell ref="E84:F84"/>
    <mergeCell ref="I57:J57"/>
    <mergeCell ref="A1:J1"/>
    <mergeCell ref="B3:D3"/>
    <mergeCell ref="I10:J10"/>
    <mergeCell ref="I17:J17"/>
    <mergeCell ref="I18:J18"/>
    <mergeCell ref="I21:J21"/>
    <mergeCell ref="G21:H21"/>
    <mergeCell ref="G20:H20"/>
    <mergeCell ref="E20:F20"/>
    <mergeCell ref="E17:F17"/>
    <mergeCell ref="I16:J16"/>
    <mergeCell ref="G16:H16"/>
    <mergeCell ref="E13:F13"/>
    <mergeCell ref="G13:H13"/>
    <mergeCell ref="I13:J13"/>
    <mergeCell ref="E3:F3"/>
    <mergeCell ref="G3:H3"/>
    <mergeCell ref="I3:J3"/>
    <mergeCell ref="A2:J2"/>
    <mergeCell ref="E24:F24"/>
    <mergeCell ref="G24:H24"/>
    <mergeCell ref="I24:J24"/>
    <mergeCell ref="B100:D100"/>
    <mergeCell ref="B101:D101"/>
    <mergeCell ref="E99:F99"/>
    <mergeCell ref="G99:H99"/>
    <mergeCell ref="I99:J99"/>
    <mergeCell ref="I100:J100"/>
    <mergeCell ref="G100:H100"/>
    <mergeCell ref="E100:F100"/>
    <mergeCell ref="I72:J72"/>
    <mergeCell ref="I74:J74"/>
    <mergeCell ref="I75:J75"/>
    <mergeCell ref="I76:J76"/>
    <mergeCell ref="I77:J77"/>
    <mergeCell ref="G83:H83"/>
    <mergeCell ref="G41:H41"/>
    <mergeCell ref="E41:F41"/>
    <mergeCell ref="E44:F44"/>
    <mergeCell ref="E45:F45"/>
    <mergeCell ref="G45:H45"/>
    <mergeCell ref="G44:H44"/>
    <mergeCell ref="E49:F49"/>
    <mergeCell ref="A117:J119"/>
    <mergeCell ref="B114:D115"/>
    <mergeCell ref="E114:G115"/>
    <mergeCell ref="B110:D111"/>
    <mergeCell ref="E110:G111"/>
    <mergeCell ref="B112:D113"/>
    <mergeCell ref="E112:G113"/>
    <mergeCell ref="B106:D107"/>
    <mergeCell ref="E106:G107"/>
    <mergeCell ref="B108:D109"/>
    <mergeCell ref="E108:G109"/>
  </mergeCells>
  <conditionalFormatting sqref="F1:F10 H1:H10 J1:J10 J93:J97 H93:H116 F93:F116 J79:J91 H79:H91 F79:F91 J71:J77 H71:H77 F71:F77 J56:J69 H56:H69 F56:F69 J23:J54 H23:H54 F23:F54 J12:J21 H12:H21 F12:F21 J99:J116 J120:J1048576 F120:F1048576 H120:H1048576">
    <cfRule type="colorScale" priority="1">
      <colorScale>
        <cfvo type="min"/>
        <cfvo type="percentile" val="50"/>
        <cfvo type="max"/>
        <color rgb="FFF8696B"/>
        <color rgb="FFFFEB84"/>
        <color rgb="FF63BE7B"/>
      </colorScale>
    </cfRule>
  </conditionalFormatting>
  <pageMargins left="0.7" right="0.7" top="0.75" bottom="0.75" header="0.3" footer="0.3"/>
  <pageSetup paperSize="8" scale="2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Sg2 Wensen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DraadKracht</dc:creator>
  <cp:lastModifiedBy>Steman, Martijn</cp:lastModifiedBy>
  <cp:lastPrinted>2016-03-10T10:04:00Z</cp:lastPrinted>
  <dcterms:created xsi:type="dcterms:W3CDTF">2015-10-25T20:08:37Z</dcterms:created>
  <dcterms:modified xsi:type="dcterms:W3CDTF">2016-05-03T09:47:25Z</dcterms:modified>
</cp:coreProperties>
</file>