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25200" windowHeight="11985"/>
  </bookViews>
  <sheets>
    <sheet name="Perceel A" sheetId="1" r:id="rId1"/>
    <sheet name="Perceel B" sheetId="2" r:id="rId2"/>
    <sheet name="Perceel C" sheetId="3" r:id="rId3"/>
    <sheet name="Perceel D" sheetId="4" r:id="rId4"/>
  </sheet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I16" i="1"/>
  <c r="I15"/>
  <c r="I14"/>
  <c r="I13"/>
  <c r="I12"/>
  <c r="I9"/>
  <c r="I6"/>
  <c r="I4"/>
  <c r="I3"/>
  <c r="I20" i="2"/>
  <c r="I19"/>
  <c r="I18"/>
  <c r="I17"/>
  <c r="I15"/>
  <c r="I13"/>
  <c r="I11"/>
  <c r="I10"/>
  <c r="I8"/>
  <c r="I6"/>
  <c r="I21"/>
  <c r="I22"/>
  <c r="I3"/>
  <c r="I19" i="1"/>
  <c r="I20" s="1"/>
  <c r="I13" i="3"/>
  <c r="I18"/>
  <c r="I16"/>
  <c r="I12"/>
  <c r="I10"/>
  <c r="I8"/>
  <c r="I6"/>
  <c r="I3"/>
  <c r="I20"/>
  <c r="I21"/>
</calcChain>
</file>

<file path=xl/sharedStrings.xml><?xml version="1.0" encoding="utf-8"?>
<sst xmlns="http://schemas.openxmlformats.org/spreadsheetml/2006/main" count="211" uniqueCount="126">
  <si>
    <t> Opdracht/naam</t>
  </si>
  <si>
    <t>Categorie</t>
  </si>
  <si>
    <t>Materiaal of product</t>
  </si>
  <si>
    <t>Verrichting/onderzoeksmethode</t>
  </si>
  <si>
    <t>Lopende opdracht</t>
  </si>
  <si>
    <t>Eisen</t>
  </si>
  <si>
    <t>Stuk €</t>
  </si>
  <si>
    <t>Aantal</t>
  </si>
  <si>
    <t>Totaal €</t>
  </si>
  <si>
    <t>Bodemonderzoek</t>
  </si>
  <si>
    <t>Grond/baggerspecie</t>
  </si>
  <si>
    <t>Partijkeuring AP04</t>
  </si>
  <si>
    <t> Nee</t>
  </si>
  <si>
    <t>Nvt.</t>
  </si>
  <si>
    <t>Broomhoudende brandvertragers</t>
  </si>
  <si>
    <t>O.a. elektronica, kleding en meubels</t>
  </si>
  <si>
    <t xml:space="preserve">Vaststellen gebromeerde vlamvertragers conform </t>
  </si>
  <si>
    <t>NEN-EN-IEC 62321 (GC-MS-analyse of LC-MS-analyse) of IEC 62321-3-1 (XRF analyse).</t>
  </si>
  <si>
    <t> nee</t>
  </si>
  <si>
    <t>Olie PCB’s</t>
  </si>
  <si>
    <t xml:space="preserve">Aardolieproducten, afgewerkt olie en isolerende vloeistoffen. </t>
  </si>
  <si>
    <t xml:space="preserve">Analyseren op polychloorbifenyl in afgewerkte olie volgens de NEN-EN 12766-1: en berekend volgens NEN-EN 12766-2: uitgave 2001 (regeling Eural). </t>
  </si>
  <si>
    <t>het EOX-gehalte geschiedt volgens NEN-EN 14077: uitgave 2004 (regeling Eural).</t>
  </si>
  <si>
    <t>Verder analyse op: water, zwavel, arseen, cadmium, chroom, magnesium, lood en vlampunt.</t>
  </si>
  <si>
    <t>Stof/mengsel REACH</t>
  </si>
  <si>
    <t>Diverse stoffen, producten, substanties en materialen.</t>
  </si>
  <si>
    <t>Asbest materiaal</t>
  </si>
  <si>
    <t>Asbest ‘verdacht materiaal’</t>
  </si>
  <si>
    <t xml:space="preserve">Vaststellen of het asbest is en welk soort. </t>
  </si>
  <si>
    <t>ja, tot 31-12-20</t>
  </si>
  <si>
    <t>*1</t>
  </si>
  <si>
    <t>Asbest in puin</t>
  </si>
  <si>
    <t>Puin</t>
  </si>
  <si>
    <t xml:space="preserve">Vaststellen gehalte asbest en soort. </t>
  </si>
  <si>
    <t>*2</t>
  </si>
  <si>
    <t>Biociden (werkzame stoffen)</t>
  </si>
  <si>
    <t>Stoffen met daarin een biocide</t>
  </si>
  <si>
    <t xml:space="preserve">Chemische analyse op aanwezigheid (kwalitatief) en concentratie (kwantitatief) van bepaalde biociden. </t>
  </si>
  <si>
    <t>Nee</t>
  </si>
  <si>
    <t xml:space="preserve">Nvt. </t>
  </si>
  <si>
    <t>Koudemiddelen</t>
  </si>
  <si>
    <t>Koudemiddelen t.b.v. koelinstallaties</t>
  </si>
  <si>
    <t xml:space="preserve">Bepalen of het een verboden koudemiddel is.  </t>
  </si>
  <si>
    <t>*3</t>
  </si>
  <si>
    <t>RoHS-analyses</t>
  </si>
  <si>
    <t>Elektrische apparaten</t>
  </si>
  <si>
    <t xml:space="preserve">Analyse op lood in metaal en cadmium in kunststoffen. </t>
  </si>
  <si>
    <t xml:space="preserve">Analyses moeten uitgevoerd worden conform </t>
  </si>
  <si>
    <t>NEN-IEC 62321.</t>
  </si>
  <si>
    <t>Totaal:</t>
  </si>
  <si>
    <t>GGO cellijnen onderzoek</t>
  </si>
  <si>
    <t>Ingevroren cellijnen in invries/</t>
  </si>
  <si>
    <t>kweekmedium</t>
  </si>
  <si>
    <t>Voor RCR: PCR, S+/L- assay en PG-4 assay.</t>
  </si>
  <si>
    <t>Voor RCL: PCR, C8166 cell assay, PERT (product enhanced reverse transcriptase) en p24gag ELISA.</t>
  </si>
  <si>
    <t xml:space="preserve">Voor AAV: nog onbekend. </t>
  </si>
  <si>
    <t xml:space="preserve">GGO zaaizaadmonsters </t>
  </si>
  <si>
    <t>(even jaren)</t>
  </si>
  <si>
    <t>Zaaizaadmonsters mais</t>
  </si>
  <si>
    <t xml:space="preserve">Analyse niet-toegelaten GGO’s in zaaizaad voor mais (real-time PCR, vier submonsters van 750 zaden, toetsing op 35S promotor). </t>
  </si>
  <si>
    <t xml:space="preserve">Bij mogelijke vermenging met ggo, identificatie (identificatie van 18 maïs ggo’s, kwalitatieve PCR) </t>
  </si>
  <si>
    <t xml:space="preserve">GGO gewas </t>
  </si>
  <si>
    <t>Gewas (ieder jaar anders)</t>
  </si>
  <si>
    <t>Identificatie van het GGO.</t>
  </si>
  <si>
    <t xml:space="preserve">Digestaat </t>
  </si>
  <si>
    <t>Digestaat (vergiste mest)</t>
  </si>
  <si>
    <t>Analyse op: zware metalen, Σ PCDD/PCDF, α-, β-, γ- HCH (Lindaan), HCB, Σ aldrin/dieldrin, Σ endrin / sodrin, Σ 6 PVB’s ex PCB 118, Σ DDT/DDD/DDE,</t>
  </si>
  <si>
    <t xml:space="preserve">Σ 10-PAK en Minerale olie. </t>
  </si>
  <si>
    <t>Covergisting</t>
  </si>
  <si>
    <t xml:space="preserve">Co-substraten </t>
  </si>
  <si>
    <t>Analyse, gericht zijn op het achterhalen van de samenstelling. Onderzocht kan worden of de afvalstof dierlijke bestanddelen bevatten.</t>
  </si>
  <si>
    <t xml:space="preserve">Met het oog op de toepasbaarheid van de digestaat na vergisting kan een of meerdere van de volgende parameters onderzocht worden: zware metalen, Σ PCDD/PCDF, α-, β-, γ- HCH (Lindaan), HCB, Σ aldrin/dieldrin, Σ endrin / isodrin, Σ 6 PVB’s ex PCB 118, Σ DDT/DDD/DDE, Σ 10-PAK en Minerale olie. </t>
  </si>
  <si>
    <t> Used Cooking Oil</t>
  </si>
  <si>
    <t>Glycerine</t>
  </si>
  <si>
    <t>Water lecithin olie mengsel (WLOM)</t>
  </si>
  <si>
    <t xml:space="preserve">Analyse op aanwezigheid van glycerine, droge stof, water, olie, zware metalen en PH. </t>
  </si>
  <si>
    <t>Bleekaarde</t>
  </si>
  <si>
    <t xml:space="preserve">Analyse op zware metalen, PAK’s en dioxine. </t>
  </si>
  <si>
    <t>Slibben</t>
  </si>
  <si>
    <t xml:space="preserve">Analyse op: zware metalen, Σ PCDD/PCDF, α-, β-, γ- HCH (Lindaan), HCB, Σ aldrin/dieldrin, Σ endrin / isodrin, Σ 6 PVB’s ex PCB 118, Σ DDT/DDD/DDE, Σ 10-PAK en Minerale olie. </t>
  </si>
  <si>
    <r>
      <t>§</t>
    </r>
    <r>
      <rPr>
        <sz val="9"/>
        <color rgb="FF000000"/>
        <rFont val="Times New Roman"/>
        <family val="1"/>
      </rPr>
      <t xml:space="preserve">  </t>
    </r>
    <r>
      <rPr>
        <sz val="9"/>
        <color rgb="FF000000"/>
        <rFont val="Verdana"/>
        <family val="2"/>
      </rPr>
      <t xml:space="preserve">Analyseren gehalte gepolymeerde vetzuren en dierlijke bijproducten. PAK's gehalte.   </t>
    </r>
  </si>
  <si>
    <r>
      <t>§</t>
    </r>
    <r>
      <rPr>
        <sz val="9"/>
        <color rgb="FF000000"/>
        <rFont val="Times New Roman"/>
        <family val="1"/>
      </rPr>
      <t xml:space="preserve">  </t>
    </r>
    <r>
      <rPr>
        <sz val="9"/>
        <color rgb="FF000000"/>
        <rFont val="Verdana"/>
        <family val="2"/>
      </rPr>
      <t xml:space="preserve">Tezamen met RIVM/NFI maken van een ‘blauwdruk’ wat kan dien en als referentie voor UCO’s. </t>
    </r>
  </si>
  <si>
    <r>
      <t>Analyseren op glycerine, mong, methanol, water, droge stof, zware metalen, PH (kwalitatief en kwantitatief). Indien van toepassing bepalen of het dierlijk of plantaardig is door analyse op zwavelzuur of kaliumhydroxide. Zie ook de ‘Glycerineregeling’.</t>
    </r>
    <r>
      <rPr>
        <sz val="9"/>
        <color theme="1"/>
        <rFont val="Verdana"/>
        <family val="2"/>
      </rPr>
      <t xml:space="preserve">  </t>
    </r>
  </si>
  <si>
    <r>
      <t>§</t>
    </r>
    <r>
      <rPr>
        <sz val="9"/>
        <color rgb="FF000000"/>
        <rFont val="Times New Roman"/>
        <family val="1"/>
      </rPr>
      <t xml:space="preserve">  </t>
    </r>
    <r>
      <rPr>
        <sz val="9"/>
        <color rgb="FF000000"/>
        <rFont val="Verdana"/>
        <family val="2"/>
      </rPr>
      <t xml:space="preserve">Bepalen fysische eigenschappen zoals bv.: </t>
    </r>
    <r>
      <rPr>
        <sz val="9"/>
        <color theme="1"/>
        <rFont val="Verdana"/>
        <family val="2"/>
      </rPr>
      <t xml:space="preserve">relatieve </t>
    </r>
    <r>
      <rPr>
        <sz val="9"/>
        <color rgb="FF000000"/>
        <rFont val="Verdana"/>
        <family val="2"/>
      </rPr>
      <t>dichtheid, viscositeit, kookpunt, smeltpunt, vlampunt, ontvlambaarheid, verdampingssnelheid, zelfontbrandingstemperatuur, explosiegrenzen</t>
    </r>
    <r>
      <rPr>
        <sz val="9"/>
        <color theme="1"/>
        <rFont val="Verdana"/>
        <family val="2"/>
      </rPr>
      <t xml:space="preserve">, relatieve dampdichtheid, Ph-waarde, oxiderende eigenschappen, brand onderhoudendheid ,dampspanning en oplosbaarheid in water. </t>
    </r>
  </si>
  <si>
    <r>
      <t>§</t>
    </r>
    <r>
      <rPr>
        <sz val="9"/>
        <color rgb="FF000000"/>
        <rFont val="Times New Roman"/>
        <family val="1"/>
      </rPr>
      <t xml:space="preserve">  </t>
    </r>
    <r>
      <rPr>
        <sz val="9"/>
        <color rgb="FF000000"/>
        <rFont val="Verdana"/>
        <family val="2"/>
      </rPr>
      <t xml:space="preserve">Chemische analyse op aanwezigheid (kwalitatief) en concentratie (kwantitatief) van bepaalde stoffen. </t>
    </r>
  </si>
  <si>
    <r>
      <t>§</t>
    </r>
    <r>
      <rPr>
        <sz val="9"/>
        <color rgb="FF000000"/>
        <rFont val="Times New Roman"/>
        <family val="1"/>
      </rPr>
      <t xml:space="preserve">  </t>
    </r>
    <r>
      <rPr>
        <sz val="9"/>
        <color rgb="FF000000"/>
        <rFont val="Verdana"/>
        <family val="2"/>
      </rPr>
      <t>B</t>
    </r>
    <r>
      <rPr>
        <sz val="9"/>
        <color theme="1"/>
        <rFont val="Verdana"/>
        <family val="2"/>
      </rPr>
      <t>epalen van kleine hoeveelheden materiaal in een grote hoeveelheid andere stoffen (sporenanalyse).</t>
    </r>
  </si>
  <si>
    <t>Gevaarlijke stoffen samenstelling</t>
  </si>
  <si>
    <t>Stookolie zwavelgehalte</t>
  </si>
  <si>
    <t>Crude petrolium/</t>
  </si>
  <si>
    <t>scheepsbrandstof</t>
  </si>
  <si>
    <t>Bepalen zwavelgehalte in crude petrolium conform ISO 8754, ASTM D 4294.</t>
  </si>
  <si>
    <t xml:space="preserve"> Ja, tot </t>
  </si>
  <si>
    <t>*4</t>
  </si>
  <si>
    <t>Productiewater</t>
  </si>
  <si>
    <t>Afvalwater</t>
  </si>
  <si>
    <t>Gassingen containers</t>
  </si>
  <si>
    <t>Lucht (gas)</t>
  </si>
  <si>
    <t xml:space="preserve">Analyse middels GCMS volgens de analysemethode: TO-14AR beschreven door het U.S. Enviromental Protection Agency (EPA). </t>
  </si>
  <si>
    <t xml:space="preserve">Zie bijlage ‘stoffenlijst’. </t>
  </si>
  <si>
    <t xml:space="preserve">Ja, tot </t>
  </si>
  <si>
    <t>*5</t>
  </si>
  <si>
    <t>Brandstoffen wegverkeer</t>
  </si>
  <si>
    <t>Benzine en diesel voor wegverkeer</t>
  </si>
  <si>
    <t>Bepalen RON en MON gehalte conform ASTM 2700D2699</t>
  </si>
  <si>
    <t xml:space="preserve">HME-cargo (lading residuen) </t>
  </si>
  <si>
    <t xml:space="preserve">Diverse substanties, resten van lading. </t>
  </si>
  <si>
    <t>Brandstof (samenstelling/</t>
  </si>
  <si>
    <t>REACH)</t>
  </si>
  <si>
    <t>Blendproducten brandstoffen</t>
  </si>
  <si>
    <t xml:space="preserve">Analyse op: EOX, PCB’s, vlampunt. Plus de (verhouding tussen) de  in MSDS vermelde stoffen (bijv. tolueen benzeen, styreen etc.) </t>
  </si>
  <si>
    <t>Residuale brandstoffen</t>
  </si>
  <si>
    <t xml:space="preserve">Analyse op: arseen, 10 VROM Pak, benzo (a) pyreen, fenol, cresolen, cadmium, kwik, asfaltenen. </t>
  </si>
  <si>
    <t>Kosten/Stuk € (ex BTW)</t>
  </si>
  <si>
    <t>BTW Tarief</t>
  </si>
  <si>
    <t>Vergelijkingsprijs</t>
  </si>
  <si>
    <t>onbekend</t>
  </si>
  <si>
    <t>Vuurwerk classificatie</t>
  </si>
  <si>
    <t xml:space="preserve">Bepalen vervoersclassificatie conform UN-Manual (ST/SG/AC.10/11/Rev.6). </t>
  </si>
  <si>
    <t>*6</t>
  </si>
  <si>
    <t xml:space="preserve">§  Chemische analyse op aanwezigheid (kwalitatief) en concentratie (kwantitatief) van bepaalde stoffen. </t>
  </si>
  <si>
    <t xml:space="preserve">§  Chemische analyse op aanwezigheid (kwalitatief) en concentratie (kwantitatief) van benzeen. </t>
  </si>
  <si>
    <r>
      <t xml:space="preserve">§  Bepalen fysische eigenschappen zoals bv.: </t>
    </r>
    <r>
      <rPr>
        <sz val="9"/>
        <color theme="1"/>
        <rFont val="Verdana"/>
        <family val="2"/>
      </rPr>
      <t xml:space="preserve">relatieve </t>
    </r>
    <r>
      <rPr>
        <sz val="9"/>
        <color rgb="FF000000"/>
        <rFont val="Verdana"/>
        <family val="2"/>
      </rPr>
      <t>dichtheid, viscositeit, kookpunt, smeltpunt, vlampunt, ontvlambaarheid, verdampingssnelheid, zelfontbrandingstemperatuur, explosiegrenzen</t>
    </r>
    <r>
      <rPr>
        <sz val="9"/>
        <color theme="1"/>
        <rFont val="Verdana"/>
        <family val="2"/>
      </rPr>
      <t xml:space="preserve">, relatieve dampdichtheid, Ph-waarde, oxiderende eigenschappen, brand onderhoudendheid ,dampspanning en oplosbaarheid in water. </t>
    </r>
  </si>
  <si>
    <r>
      <t>§  B</t>
    </r>
    <r>
      <rPr>
        <sz val="9"/>
        <color theme="1"/>
        <rFont val="Verdana"/>
        <family val="2"/>
      </rPr>
      <t xml:space="preserve">epalen van kleine hoeveelheden materiaal in een grote hoeveelheid andere stoffen (sporenanalyse). </t>
    </r>
  </si>
  <si>
    <r>
      <t>§  B</t>
    </r>
    <r>
      <rPr>
        <sz val="9"/>
        <color theme="1"/>
        <rFont val="Verdana"/>
        <family val="2"/>
      </rPr>
      <t>epalen van kleine hoeveelheden materiaal in een grote hoeveelheid andere stoffen (sporenanalyse).</t>
    </r>
  </si>
  <si>
    <t>Vuurwerk consumenten/Professioneel/Illegaal</t>
  </si>
  <si>
    <t>-</t>
  </si>
</sst>
</file>

<file path=xl/styles.xml><?xml version="1.0" encoding="utf-8"?>
<styleSheet xmlns="http://schemas.openxmlformats.org/spreadsheetml/2006/main">
  <numFmts count="1">
    <numFmt numFmtId="44" formatCode="_ &quot;€&quot;\ * #,##0.00_ ;_ &quot;€&quot;\ * \-#,##0.00_ ;_ &quot;€&quot;\ * &quot;-&quot;??_ ;_ @_ "/>
  </numFmts>
  <fonts count="12">
    <font>
      <sz val="11"/>
      <color theme="1"/>
      <name val="Calibri"/>
      <family val="2"/>
      <scheme val="minor"/>
    </font>
    <font>
      <sz val="11"/>
      <color theme="1"/>
      <name val="Calibri"/>
      <family val="2"/>
      <scheme val="minor"/>
    </font>
    <font>
      <sz val="9"/>
      <color rgb="FF000000"/>
      <name val="Verdana"/>
      <family val="2"/>
    </font>
    <font>
      <sz val="9"/>
      <color theme="1"/>
      <name val="Verdana"/>
      <family val="2"/>
    </font>
    <font>
      <sz val="9"/>
      <color rgb="FF000000"/>
      <name val="Wingdings"/>
      <charset val="2"/>
    </font>
    <font>
      <b/>
      <sz val="9"/>
      <color rgb="FF000000"/>
      <name val="Verdana"/>
      <family val="2"/>
    </font>
    <font>
      <sz val="9"/>
      <color theme="1"/>
      <name val="Calibri"/>
      <family val="2"/>
      <scheme val="minor"/>
    </font>
    <font>
      <sz val="9"/>
      <color rgb="FF000000"/>
      <name val="Times New Roman"/>
      <family val="1"/>
    </font>
    <font>
      <b/>
      <sz val="11"/>
      <color theme="1"/>
      <name val="Calibri"/>
      <family val="2"/>
      <scheme val="minor"/>
    </font>
    <font>
      <sz val="11"/>
      <color theme="1"/>
      <name val="Verdana"/>
      <family val="2"/>
    </font>
    <font>
      <b/>
      <sz val="11"/>
      <color theme="1"/>
      <name val="Verdana"/>
      <family val="2"/>
    </font>
    <font>
      <b/>
      <sz val="9"/>
      <color theme="1"/>
      <name val="Verdana"/>
      <family val="2"/>
    </font>
  </fonts>
  <fills count="7">
    <fill>
      <patternFill patternType="none"/>
    </fill>
    <fill>
      <patternFill patternType="gray125"/>
    </fill>
    <fill>
      <patternFill patternType="solid">
        <fgColor rgb="FF8DB3E2"/>
        <bgColor indexed="64"/>
      </patternFill>
    </fill>
    <fill>
      <patternFill patternType="solid">
        <fgColor rgb="FFE5B8B7"/>
        <bgColor indexed="64"/>
      </patternFill>
    </fill>
    <fill>
      <patternFill patternType="solid">
        <fgColor rgb="FFC2D69B"/>
        <bgColor indexed="64"/>
      </patternFill>
    </fill>
    <fill>
      <patternFill patternType="solid">
        <fgColor theme="0" tint="-0.14999847407452621"/>
        <bgColor indexed="64"/>
      </patternFill>
    </fill>
    <fill>
      <patternFill patternType="solid">
        <fgColor rgb="FFB2A1C7"/>
        <bgColor indexed="64"/>
      </patternFill>
    </fill>
  </fills>
  <borders count="9">
    <border>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74">
    <xf numFmtId="0" fontId="0" fillId="0" borderId="0" xfId="0"/>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vertical="center" wrapText="1"/>
    </xf>
    <xf numFmtId="0" fontId="6" fillId="0" borderId="0" xfId="0" applyFont="1"/>
    <xf numFmtId="0" fontId="6" fillId="0" borderId="0" xfId="0" applyFont="1" applyAlignment="1">
      <alignment wrapText="1"/>
    </xf>
    <xf numFmtId="0" fontId="2" fillId="5" borderId="1" xfId="0" applyFont="1" applyFill="1" applyBorder="1" applyAlignment="1">
      <alignment horizontal="center" vertical="center"/>
    </xf>
    <xf numFmtId="44" fontId="2" fillId="5" borderId="2" xfId="1" applyFont="1" applyFill="1" applyBorder="1" applyAlignment="1">
      <alignment horizontal="center" vertical="center"/>
    </xf>
    <xf numFmtId="44" fontId="2" fillId="0" borderId="4" xfId="1" applyFont="1" applyBorder="1" applyAlignment="1" applyProtection="1">
      <alignment horizontal="center" vertical="center"/>
      <protection locked="0"/>
    </xf>
    <xf numFmtId="0" fontId="4" fillId="5" borderId="4" xfId="0" applyFont="1" applyFill="1" applyBorder="1" applyAlignment="1">
      <alignment horizontal="left" vertical="center" wrapText="1"/>
    </xf>
    <xf numFmtId="0" fontId="2" fillId="5" borderId="4" xfId="0" applyFont="1" applyFill="1" applyBorder="1" applyAlignment="1">
      <alignment vertical="center" wrapText="1"/>
    </xf>
    <xf numFmtId="0" fontId="2" fillId="5" borderId="4" xfId="0" applyFont="1" applyFill="1" applyBorder="1" applyAlignment="1">
      <alignment vertical="center"/>
    </xf>
    <xf numFmtId="14" fontId="2" fillId="5" borderId="4" xfId="0" applyNumberFormat="1" applyFont="1" applyFill="1" applyBorder="1" applyAlignment="1">
      <alignment vertical="center"/>
    </xf>
    <xf numFmtId="0" fontId="2" fillId="5" borderId="4" xfId="0" applyFont="1" applyFill="1" applyBorder="1" applyAlignment="1">
      <alignment horizontal="center" vertical="center"/>
    </xf>
    <xf numFmtId="0" fontId="2" fillId="5" borderId="4" xfId="0" applyFont="1" applyFill="1" applyBorder="1" applyAlignment="1">
      <alignment horizontal="center" vertical="center" wrapText="1"/>
    </xf>
    <xf numFmtId="44" fontId="2" fillId="5" borderId="4" xfId="1" applyFont="1" applyFill="1" applyBorder="1" applyAlignment="1">
      <alignment horizontal="center" vertical="center"/>
    </xf>
    <xf numFmtId="0" fontId="0" fillId="5" borderId="4" xfId="0" applyFill="1" applyBorder="1"/>
    <xf numFmtId="9" fontId="0" fillId="0" borderId="4" xfId="0" applyNumberFormat="1" applyBorder="1" applyProtection="1">
      <protection locked="0"/>
    </xf>
    <xf numFmtId="0" fontId="2" fillId="5" borderId="3" xfId="0" applyFont="1" applyFill="1" applyBorder="1" applyAlignment="1">
      <alignment horizontal="center" vertical="center"/>
    </xf>
    <xf numFmtId="44" fontId="2" fillId="5" borderId="6" xfId="1" applyFont="1" applyFill="1" applyBorder="1" applyAlignment="1">
      <alignment horizontal="center" vertical="center"/>
    </xf>
    <xf numFmtId="44" fontId="8" fillId="5" borderId="4" xfId="1" applyFont="1" applyFill="1" applyBorder="1"/>
    <xf numFmtId="0" fontId="6" fillId="5" borderId="4" xfId="0" applyFont="1" applyFill="1" applyBorder="1" applyAlignment="1">
      <alignment vertical="center"/>
    </xf>
    <xf numFmtId="0" fontId="3" fillId="5" borderId="4" xfId="0" applyFont="1" applyFill="1" applyBorder="1" applyAlignment="1">
      <alignment vertical="center"/>
    </xf>
    <xf numFmtId="0" fontId="2" fillId="5" borderId="4" xfId="0" applyFont="1" applyFill="1" applyBorder="1" applyAlignment="1">
      <alignment vertical="center" wrapText="1"/>
    </xf>
    <xf numFmtId="0" fontId="2" fillId="5" borderId="4" xfId="0" applyFont="1" applyFill="1" applyBorder="1" applyAlignment="1">
      <alignment horizontal="center" vertical="center" wrapText="1"/>
    </xf>
    <xf numFmtId="0" fontId="2" fillId="5" borderId="4" xfId="0" applyFont="1" applyFill="1" applyBorder="1" applyAlignment="1">
      <alignment vertical="center"/>
    </xf>
    <xf numFmtId="44" fontId="2" fillId="0" borderId="4" xfId="1" applyFont="1" applyBorder="1" applyAlignment="1" applyProtection="1">
      <alignment horizontal="center" vertical="center"/>
      <protection locked="0"/>
    </xf>
    <xf numFmtId="0" fontId="2" fillId="5" borderId="4" xfId="0" applyFont="1" applyFill="1" applyBorder="1" applyAlignment="1">
      <alignment horizontal="center" vertical="center"/>
    </xf>
    <xf numFmtId="44" fontId="2" fillId="5" borderId="4" xfId="1" applyFont="1" applyFill="1" applyBorder="1" applyAlignment="1">
      <alignment horizontal="center" vertical="center"/>
    </xf>
    <xf numFmtId="0" fontId="2" fillId="5" borderId="4" xfId="0" applyFont="1" applyFill="1" applyBorder="1" applyAlignment="1">
      <alignment vertical="center"/>
    </xf>
    <xf numFmtId="0" fontId="9" fillId="0" borderId="0" xfId="0" applyFont="1"/>
    <xf numFmtId="0" fontId="2" fillId="5" borderId="4" xfId="0" applyFont="1" applyFill="1" applyBorder="1" applyAlignment="1">
      <alignment horizontal="left" vertical="center" wrapText="1"/>
    </xf>
    <xf numFmtId="0" fontId="9" fillId="5" borderId="4" xfId="0" applyFont="1" applyFill="1" applyBorder="1"/>
    <xf numFmtId="9" fontId="9" fillId="0" borderId="4" xfId="0" applyNumberFormat="1" applyFont="1" applyBorder="1" applyProtection="1">
      <protection locked="0"/>
    </xf>
    <xf numFmtId="44" fontId="10" fillId="5" borderId="4" xfId="1" applyFont="1" applyFill="1" applyBorder="1"/>
    <xf numFmtId="0" fontId="3" fillId="0" borderId="0" xfId="0" applyFont="1"/>
    <xf numFmtId="0" fontId="3" fillId="5" borderId="4" xfId="0" applyFont="1" applyFill="1" applyBorder="1"/>
    <xf numFmtId="9" fontId="3" fillId="0" borderId="8" xfId="0" applyNumberFormat="1" applyFont="1" applyBorder="1" applyProtection="1">
      <protection locked="0"/>
    </xf>
    <xf numFmtId="3" fontId="2" fillId="5" borderId="4" xfId="0" applyNumberFormat="1" applyFont="1" applyFill="1" applyBorder="1" applyAlignment="1">
      <alignment horizontal="center" vertical="center"/>
    </xf>
    <xf numFmtId="0" fontId="5" fillId="2" borderId="4" xfId="0" applyFont="1" applyFill="1" applyBorder="1" applyAlignment="1">
      <alignment vertical="center" wrapText="1"/>
    </xf>
    <xf numFmtId="0" fontId="0" fillId="0" borderId="4" xfId="0" applyBorder="1" applyAlignment="1">
      <alignment vertical="center" wrapText="1"/>
    </xf>
    <xf numFmtId="0" fontId="2" fillId="5" borderId="4" xfId="0" applyFont="1" applyFill="1" applyBorder="1" applyAlignment="1">
      <alignment vertical="center" wrapText="1"/>
    </xf>
    <xf numFmtId="0" fontId="2" fillId="5" borderId="4" xfId="0" applyFont="1" applyFill="1" applyBorder="1" applyAlignment="1">
      <alignment horizontal="center" vertical="center" wrapText="1"/>
    </xf>
    <xf numFmtId="0" fontId="2" fillId="5" borderId="4" xfId="0" applyFont="1" applyFill="1" applyBorder="1" applyAlignment="1">
      <alignment vertical="center"/>
    </xf>
    <xf numFmtId="44" fontId="2" fillId="0" borderId="4" xfId="1" applyFont="1" applyBorder="1" applyAlignment="1" applyProtection="1">
      <alignment horizontal="center" vertical="center"/>
      <protection locked="0"/>
    </xf>
    <xf numFmtId="0" fontId="2" fillId="5" borderId="4" xfId="0" applyFont="1" applyFill="1" applyBorder="1" applyAlignment="1">
      <alignment horizontal="center" vertical="center"/>
    </xf>
    <xf numFmtId="44" fontId="2" fillId="5" borderId="4" xfId="1" applyFont="1" applyFill="1" applyBorder="1" applyAlignment="1">
      <alignment horizontal="center" vertical="center"/>
    </xf>
    <xf numFmtId="0" fontId="5" fillId="2" borderId="4" xfId="0" applyFont="1" applyFill="1" applyBorder="1" applyAlignment="1">
      <alignment vertical="center"/>
    </xf>
    <xf numFmtId="0" fontId="3" fillId="5" borderId="4" xfId="0" applyFont="1" applyFill="1" applyBorder="1" applyAlignment="1">
      <alignment vertical="center" wrapText="1"/>
    </xf>
    <xf numFmtId="0" fontId="2" fillId="5" borderId="5" xfId="0" applyFont="1" applyFill="1" applyBorder="1" applyAlignment="1">
      <alignment vertical="center"/>
    </xf>
    <xf numFmtId="0" fontId="2" fillId="5" borderId="7" xfId="0" applyFont="1" applyFill="1" applyBorder="1" applyAlignment="1">
      <alignment vertical="center"/>
    </xf>
    <xf numFmtId="0" fontId="2" fillId="5" borderId="8" xfId="0" applyFont="1" applyFill="1" applyBorder="1" applyAlignment="1">
      <alignment vertical="center"/>
    </xf>
    <xf numFmtId="0" fontId="5" fillId="3" borderId="4" xfId="0" applyFont="1" applyFill="1" applyBorder="1" applyAlignment="1">
      <alignment vertical="center"/>
    </xf>
    <xf numFmtId="0" fontId="5" fillId="3" borderId="4" xfId="0" applyFont="1" applyFill="1" applyBorder="1" applyAlignment="1">
      <alignment vertical="center" wrapText="1"/>
    </xf>
    <xf numFmtId="0" fontId="3" fillId="5" borderId="4" xfId="0" applyFont="1" applyFill="1" applyBorder="1" applyAlignment="1">
      <alignment vertical="center"/>
    </xf>
    <xf numFmtId="0" fontId="2" fillId="5" borderId="5" xfId="0" applyFont="1" applyFill="1" applyBorder="1" applyAlignment="1">
      <alignment vertical="center" wrapText="1"/>
    </xf>
    <xf numFmtId="0" fontId="0" fillId="0" borderId="8" xfId="0" applyBorder="1" applyAlignment="1">
      <alignment vertical="center" wrapText="1"/>
    </xf>
    <xf numFmtId="0" fontId="2" fillId="5" borderId="5" xfId="0" applyFont="1" applyFill="1" applyBorder="1" applyAlignment="1">
      <alignment horizontal="center" vertical="center" wrapText="1"/>
    </xf>
    <xf numFmtId="0" fontId="0" fillId="0" borderId="8" xfId="0" applyBorder="1" applyAlignment="1">
      <alignment horizontal="center" vertical="center" wrapText="1"/>
    </xf>
    <xf numFmtId="44" fontId="2" fillId="5" borderId="5" xfId="1" applyFont="1" applyFill="1" applyBorder="1" applyAlignment="1">
      <alignment vertical="center" wrapText="1"/>
    </xf>
    <xf numFmtId="0" fontId="0" fillId="0" borderId="4" xfId="0" applyBorder="1" applyAlignment="1">
      <alignment vertical="center"/>
    </xf>
    <xf numFmtId="0" fontId="5" fillId="4" borderId="4" xfId="0" applyFont="1" applyFill="1" applyBorder="1" applyAlignment="1">
      <alignment vertical="center" wrapText="1"/>
    </xf>
    <xf numFmtId="0" fontId="5" fillId="4" borderId="4" xfId="0" applyFont="1" applyFill="1" applyBorder="1" applyAlignment="1">
      <alignment vertical="center"/>
    </xf>
    <xf numFmtId="44" fontId="2" fillId="5" borderId="4" xfId="1" applyFont="1" applyFill="1" applyBorder="1" applyAlignment="1" applyProtection="1">
      <alignment horizontal="center" vertical="center"/>
    </xf>
    <xf numFmtId="0" fontId="9" fillId="5" borderId="4" xfId="0" applyFont="1" applyFill="1" applyBorder="1" applyAlignment="1">
      <alignment horizontal="center" vertical="center"/>
    </xf>
    <xf numFmtId="0" fontId="2" fillId="5" borderId="5" xfId="0" applyFont="1" applyFill="1" applyBorder="1" applyAlignment="1">
      <alignment horizontal="center" vertical="center"/>
    </xf>
    <xf numFmtId="44" fontId="2" fillId="5" borderId="5" xfId="1" applyFont="1" applyFill="1" applyBorder="1" applyAlignment="1">
      <alignment horizontal="center" vertical="center"/>
    </xf>
    <xf numFmtId="0" fontId="5" fillId="6" borderId="5" xfId="0" applyFont="1" applyFill="1" applyBorder="1" applyAlignment="1">
      <alignment vertical="center" wrapText="1"/>
    </xf>
    <xf numFmtId="0" fontId="5" fillId="6" borderId="4" xfId="0" applyFont="1" applyFill="1" applyBorder="1" applyAlignment="1">
      <alignment vertical="center"/>
    </xf>
    <xf numFmtId="0" fontId="2" fillId="0" borderId="4" xfId="0" applyFont="1" applyBorder="1" applyAlignment="1" applyProtection="1">
      <alignment horizontal="center" vertical="center"/>
      <protection locked="0"/>
    </xf>
    <xf numFmtId="0" fontId="5" fillId="6" borderId="4" xfId="0" applyFont="1" applyFill="1" applyBorder="1" applyAlignment="1">
      <alignment horizontal="center" vertical="center"/>
    </xf>
    <xf numFmtId="0" fontId="5" fillId="6" borderId="4" xfId="0" applyFont="1" applyFill="1" applyBorder="1" applyAlignment="1">
      <alignment vertical="center" wrapText="1"/>
    </xf>
    <xf numFmtId="44" fontId="11" fillId="5" borderId="8" xfId="1" applyFont="1" applyFill="1" applyBorder="1" applyAlignment="1">
      <alignment horizontal="center"/>
    </xf>
  </cellXfs>
  <cellStyles count="2">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J20"/>
  <sheetViews>
    <sheetView tabSelected="1" topLeftCell="B1" workbookViewId="0">
      <selection activeCell="G9" sqref="G9:G11"/>
    </sheetView>
  </sheetViews>
  <sheetFormatPr defaultRowHeight="12"/>
  <cols>
    <col min="1" max="1" width="17.7109375" style="5" customWidth="1"/>
    <col min="2" max="2" width="10.42578125" style="5" bestFit="1" customWidth="1"/>
    <col min="3" max="3" width="35" style="5" customWidth="1"/>
    <col min="4" max="4" width="84.140625" style="6" customWidth="1"/>
    <col min="5" max="5" width="20.85546875" style="5" customWidth="1"/>
    <col min="6" max="6" width="6.28515625" style="5" bestFit="1" customWidth="1"/>
    <col min="7" max="7" width="15.140625" style="5" bestFit="1" customWidth="1"/>
    <col min="8" max="8" width="8.85546875" style="5" customWidth="1"/>
    <col min="9" max="9" width="14.5703125" style="5" bestFit="1" customWidth="1"/>
    <col min="10" max="16384" width="9.140625" style="5"/>
  </cols>
  <sheetData>
    <row r="1" spans="1:9">
      <c r="A1" s="48" t="s">
        <v>0</v>
      </c>
      <c r="B1" s="40" t="s">
        <v>1</v>
      </c>
      <c r="C1" s="48" t="s">
        <v>2</v>
      </c>
      <c r="D1" s="40" t="s">
        <v>3</v>
      </c>
      <c r="E1" s="48" t="s">
        <v>4</v>
      </c>
      <c r="F1" s="40" t="s">
        <v>5</v>
      </c>
      <c r="G1" s="40" t="s">
        <v>112</v>
      </c>
      <c r="H1" s="40" t="s">
        <v>7</v>
      </c>
      <c r="I1" s="40" t="s">
        <v>8</v>
      </c>
    </row>
    <row r="2" spans="1:9" ht="31.5" customHeight="1">
      <c r="A2" s="48"/>
      <c r="B2" s="40"/>
      <c r="C2" s="48"/>
      <c r="D2" s="40"/>
      <c r="E2" s="48"/>
      <c r="F2" s="40"/>
      <c r="G2" s="41"/>
      <c r="H2" s="40"/>
      <c r="I2" s="40"/>
    </row>
    <row r="3" spans="1:9">
      <c r="A3" s="11" t="s">
        <v>9</v>
      </c>
      <c r="B3" s="15">
        <v>2</v>
      </c>
      <c r="C3" s="11" t="s">
        <v>10</v>
      </c>
      <c r="D3" s="11" t="s">
        <v>11</v>
      </c>
      <c r="E3" s="12" t="s">
        <v>12</v>
      </c>
      <c r="F3" s="15" t="s">
        <v>13</v>
      </c>
      <c r="G3" s="9"/>
      <c r="H3" s="14">
        <v>6</v>
      </c>
      <c r="I3" s="16">
        <f>+G3*H3</f>
        <v>0</v>
      </c>
    </row>
    <row r="4" spans="1:9" ht="12" customHeight="1">
      <c r="A4" s="42" t="s">
        <v>14</v>
      </c>
      <c r="B4" s="43">
        <v>3</v>
      </c>
      <c r="C4" s="42" t="s">
        <v>15</v>
      </c>
      <c r="D4" s="11" t="s">
        <v>16</v>
      </c>
      <c r="E4" s="44" t="s">
        <v>18</v>
      </c>
      <c r="F4" s="43" t="s">
        <v>13</v>
      </c>
      <c r="G4" s="45"/>
      <c r="H4" s="46">
        <v>5</v>
      </c>
      <c r="I4" s="47">
        <f>+G4*H4</f>
        <v>0</v>
      </c>
    </row>
    <row r="5" spans="1:9">
      <c r="A5" s="42"/>
      <c r="B5" s="43"/>
      <c r="C5" s="42"/>
      <c r="D5" s="11" t="s">
        <v>17</v>
      </c>
      <c r="E5" s="44"/>
      <c r="F5" s="43"/>
      <c r="G5" s="45"/>
      <c r="H5" s="46"/>
      <c r="I5" s="47"/>
    </row>
    <row r="6" spans="1:9" ht="22.5">
      <c r="A6" s="42" t="s">
        <v>19</v>
      </c>
      <c r="B6" s="43">
        <v>2</v>
      </c>
      <c r="C6" s="42" t="s">
        <v>20</v>
      </c>
      <c r="D6" s="11" t="s">
        <v>21</v>
      </c>
      <c r="E6" s="44" t="s">
        <v>12</v>
      </c>
      <c r="F6" s="43" t="s">
        <v>13</v>
      </c>
      <c r="G6" s="45"/>
      <c r="H6" s="46">
        <v>20</v>
      </c>
      <c r="I6" s="47">
        <f>+G6*H6</f>
        <v>0</v>
      </c>
    </row>
    <row r="7" spans="1:9">
      <c r="A7" s="42"/>
      <c r="B7" s="43"/>
      <c r="C7" s="42"/>
      <c r="D7" s="11" t="s">
        <v>22</v>
      </c>
      <c r="E7" s="44"/>
      <c r="F7" s="43"/>
      <c r="G7" s="45"/>
      <c r="H7" s="46"/>
      <c r="I7" s="47"/>
    </row>
    <row r="8" spans="1:9" ht="22.5">
      <c r="A8" s="42"/>
      <c r="B8" s="43"/>
      <c r="C8" s="42"/>
      <c r="D8" s="11" t="s">
        <v>23</v>
      </c>
      <c r="E8" s="44"/>
      <c r="F8" s="43"/>
      <c r="G8" s="45"/>
      <c r="H8" s="46"/>
      <c r="I8" s="47"/>
    </row>
    <row r="9" spans="1:9" ht="34.5" customHeight="1">
      <c r="A9" s="42" t="s">
        <v>24</v>
      </c>
      <c r="B9" s="43">
        <v>3</v>
      </c>
      <c r="C9" s="49" t="s">
        <v>25</v>
      </c>
      <c r="D9" s="10" t="s">
        <v>83</v>
      </c>
      <c r="E9" s="44" t="s">
        <v>12</v>
      </c>
      <c r="F9" s="43" t="s">
        <v>13</v>
      </c>
      <c r="G9" s="45"/>
      <c r="H9" s="46">
        <v>5</v>
      </c>
      <c r="I9" s="47">
        <f>+G9*H9</f>
        <v>0</v>
      </c>
    </row>
    <row r="10" spans="1:9" ht="23.25">
      <c r="A10" s="42"/>
      <c r="B10" s="43"/>
      <c r="C10" s="49"/>
      <c r="D10" s="10" t="s">
        <v>84</v>
      </c>
      <c r="E10" s="44"/>
      <c r="F10" s="43"/>
      <c r="G10" s="45"/>
      <c r="H10" s="46"/>
      <c r="I10" s="47"/>
    </row>
    <row r="11" spans="1:9" ht="23.25">
      <c r="A11" s="42"/>
      <c r="B11" s="43"/>
      <c r="C11" s="49"/>
      <c r="D11" s="10" t="s">
        <v>85</v>
      </c>
      <c r="E11" s="44"/>
      <c r="F11" s="43"/>
      <c r="G11" s="45"/>
      <c r="H11" s="46"/>
      <c r="I11" s="47"/>
    </row>
    <row r="12" spans="1:9">
      <c r="A12" s="11" t="s">
        <v>26</v>
      </c>
      <c r="B12" s="15">
        <v>2</v>
      </c>
      <c r="C12" s="11" t="s">
        <v>27</v>
      </c>
      <c r="D12" s="11" t="s">
        <v>28</v>
      </c>
      <c r="E12" s="30" t="s">
        <v>29</v>
      </c>
      <c r="F12" s="15" t="s">
        <v>30</v>
      </c>
      <c r="G12" s="9"/>
      <c r="H12" s="14">
        <v>250</v>
      </c>
      <c r="I12" s="16">
        <f>+G12*H12</f>
        <v>0</v>
      </c>
    </row>
    <row r="13" spans="1:9">
      <c r="A13" s="11" t="s">
        <v>31</v>
      </c>
      <c r="B13" s="15">
        <v>2</v>
      </c>
      <c r="C13" s="11" t="s">
        <v>32</v>
      </c>
      <c r="D13" s="11" t="s">
        <v>33</v>
      </c>
      <c r="E13" s="12" t="s">
        <v>29</v>
      </c>
      <c r="F13" s="15" t="s">
        <v>34</v>
      </c>
      <c r="G13" s="9"/>
      <c r="H13" s="14">
        <v>8</v>
      </c>
      <c r="I13" s="16">
        <f>+G13*H13</f>
        <v>0</v>
      </c>
    </row>
    <row r="14" spans="1:9" ht="33.75">
      <c r="A14" s="11" t="s">
        <v>35</v>
      </c>
      <c r="B14" s="15">
        <v>3</v>
      </c>
      <c r="C14" s="11" t="s">
        <v>36</v>
      </c>
      <c r="D14" s="11" t="s">
        <v>37</v>
      </c>
      <c r="E14" s="12" t="s">
        <v>38</v>
      </c>
      <c r="F14" s="25" t="s">
        <v>39</v>
      </c>
      <c r="G14" s="9"/>
      <c r="H14" s="14">
        <v>5</v>
      </c>
      <c r="I14" s="16">
        <f>+G14*H14</f>
        <v>0</v>
      </c>
    </row>
    <row r="15" spans="1:9">
      <c r="A15" s="11" t="s">
        <v>40</v>
      </c>
      <c r="B15" s="15">
        <v>3</v>
      </c>
      <c r="C15" s="11" t="s">
        <v>41</v>
      </c>
      <c r="D15" s="11" t="s">
        <v>42</v>
      </c>
      <c r="E15" s="12" t="s">
        <v>38</v>
      </c>
      <c r="F15" s="15" t="s">
        <v>43</v>
      </c>
      <c r="G15" s="9"/>
      <c r="H15" s="14">
        <v>40</v>
      </c>
      <c r="I15" s="16">
        <f>+G15*H15</f>
        <v>0</v>
      </c>
    </row>
    <row r="16" spans="1:9">
      <c r="A16" s="42" t="s">
        <v>44</v>
      </c>
      <c r="B16" s="43">
        <v>1</v>
      </c>
      <c r="C16" s="42" t="s">
        <v>45</v>
      </c>
      <c r="D16" s="11" t="s">
        <v>46</v>
      </c>
      <c r="E16" s="50" t="s">
        <v>115</v>
      </c>
      <c r="F16" s="43" t="s">
        <v>13</v>
      </c>
      <c r="G16" s="45"/>
      <c r="H16" s="46">
        <v>10</v>
      </c>
      <c r="I16" s="47">
        <f>+G16*H16</f>
        <v>0</v>
      </c>
    </row>
    <row r="17" spans="1:10">
      <c r="A17" s="42"/>
      <c r="B17" s="43"/>
      <c r="C17" s="42"/>
      <c r="D17" s="11" t="s">
        <v>47</v>
      </c>
      <c r="E17" s="51"/>
      <c r="F17" s="43"/>
      <c r="G17" s="45"/>
      <c r="H17" s="46"/>
      <c r="I17" s="47"/>
    </row>
    <row r="18" spans="1:10">
      <c r="A18" s="42"/>
      <c r="B18" s="43"/>
      <c r="C18" s="42"/>
      <c r="D18" s="11" t="s">
        <v>48</v>
      </c>
      <c r="E18" s="52"/>
      <c r="F18" s="43"/>
      <c r="G18" s="45"/>
      <c r="H18" s="46"/>
      <c r="I18" s="47"/>
    </row>
    <row r="19" spans="1:10" ht="12.75" thickBot="1">
      <c r="A19" s="1"/>
      <c r="B19" s="2"/>
      <c r="C19" s="1"/>
      <c r="D19" s="3"/>
      <c r="E19" s="1"/>
      <c r="F19" s="4"/>
      <c r="G19" s="2"/>
      <c r="H19" s="7" t="s">
        <v>49</v>
      </c>
      <c r="I19" s="8">
        <f>SUM(I3:I18)</f>
        <v>0</v>
      </c>
    </row>
    <row r="20" spans="1:10" ht="15">
      <c r="G20" s="17" t="s">
        <v>113</v>
      </c>
      <c r="H20" s="18">
        <v>0.21</v>
      </c>
      <c r="I20" s="21">
        <f>+I19*(1+H20)</f>
        <v>0</v>
      </c>
      <c r="J20" t="s">
        <v>114</v>
      </c>
    </row>
  </sheetData>
  <sheetProtection password="DBA3" sheet="1" objects="1" scenarios="1" selectLockedCells="1"/>
  <mergeCells count="41">
    <mergeCell ref="G6:G8"/>
    <mergeCell ref="H16:H18"/>
    <mergeCell ref="I16:I18"/>
    <mergeCell ref="A16:A18"/>
    <mergeCell ref="B16:B18"/>
    <mergeCell ref="C16:C18"/>
    <mergeCell ref="E16:E18"/>
    <mergeCell ref="F16:F18"/>
    <mergeCell ref="G16:G18"/>
    <mergeCell ref="F1:F2"/>
    <mergeCell ref="H6:H8"/>
    <mergeCell ref="I6:I8"/>
    <mergeCell ref="A9:A11"/>
    <mergeCell ref="B9:B11"/>
    <mergeCell ref="C9:C11"/>
    <mergeCell ref="E9:E11"/>
    <mergeCell ref="F9:F11"/>
    <mergeCell ref="G9:G11"/>
    <mergeCell ref="H9:H11"/>
    <mergeCell ref="I9:I11"/>
    <mergeCell ref="A6:A8"/>
    <mergeCell ref="B6:B8"/>
    <mergeCell ref="C6:C8"/>
    <mergeCell ref="E6:E8"/>
    <mergeCell ref="F6:F8"/>
    <mergeCell ref="G1:G2"/>
    <mergeCell ref="H1:H2"/>
    <mergeCell ref="I1:I2"/>
    <mergeCell ref="A4:A5"/>
    <mergeCell ref="B4:B5"/>
    <mergeCell ref="C4:C5"/>
    <mergeCell ref="E4:E5"/>
    <mergeCell ref="F4:F5"/>
    <mergeCell ref="G4:G5"/>
    <mergeCell ref="H4:H5"/>
    <mergeCell ref="I4:I5"/>
    <mergeCell ref="A1:A2"/>
    <mergeCell ref="B1:B2"/>
    <mergeCell ref="C1:C2"/>
    <mergeCell ref="D1:D2"/>
    <mergeCell ref="E1:E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J22"/>
  <sheetViews>
    <sheetView workbookViewId="0">
      <selection activeCell="G15" sqref="G15:G16"/>
    </sheetView>
  </sheetViews>
  <sheetFormatPr defaultRowHeight="12"/>
  <cols>
    <col min="1" max="1" width="27.42578125" style="5" customWidth="1"/>
    <col min="2" max="2" width="10.42578125" style="5" bestFit="1" customWidth="1"/>
    <col min="3" max="3" width="33.85546875" style="5" bestFit="1" customWidth="1"/>
    <col min="4" max="4" width="83.28515625" style="5" customWidth="1"/>
    <col min="5" max="6" width="9.140625" style="5"/>
    <col min="7" max="7" width="15.140625" style="5" bestFit="1" customWidth="1"/>
    <col min="8" max="8" width="9.140625" style="5"/>
    <col min="9" max="9" width="15.85546875" style="5" bestFit="1" customWidth="1"/>
    <col min="10" max="16384" width="9.140625" style="5"/>
  </cols>
  <sheetData>
    <row r="1" spans="1:9" ht="47.25" customHeight="1">
      <c r="A1" s="53" t="s">
        <v>0</v>
      </c>
      <c r="B1" s="53" t="s">
        <v>1</v>
      </c>
      <c r="C1" s="53" t="s">
        <v>2</v>
      </c>
      <c r="D1" s="53" t="s">
        <v>3</v>
      </c>
      <c r="E1" s="53" t="s">
        <v>4</v>
      </c>
      <c r="F1" s="53" t="s">
        <v>5</v>
      </c>
      <c r="G1" s="54" t="s">
        <v>112</v>
      </c>
      <c r="H1" s="53" t="s">
        <v>7</v>
      </c>
      <c r="I1" s="53" t="s">
        <v>8</v>
      </c>
    </row>
    <row r="2" spans="1:9" ht="33" customHeight="1">
      <c r="A2" s="53"/>
      <c r="B2" s="53"/>
      <c r="C2" s="53"/>
      <c r="D2" s="53"/>
      <c r="E2" s="53"/>
      <c r="F2" s="53"/>
      <c r="G2" s="54"/>
      <c r="H2" s="53"/>
      <c r="I2" s="53"/>
    </row>
    <row r="3" spans="1:9">
      <c r="A3" s="44" t="s">
        <v>50</v>
      </c>
      <c r="B3" s="46">
        <v>1</v>
      </c>
      <c r="C3" s="12" t="s">
        <v>51</v>
      </c>
      <c r="D3" s="11" t="s">
        <v>53</v>
      </c>
      <c r="E3" s="44" t="s">
        <v>38</v>
      </c>
      <c r="F3" s="43" t="s">
        <v>13</v>
      </c>
      <c r="G3" s="45"/>
      <c r="H3" s="46">
        <v>100</v>
      </c>
      <c r="I3" s="47">
        <f>+G3*H3</f>
        <v>0</v>
      </c>
    </row>
    <row r="4" spans="1:9" ht="22.5">
      <c r="A4" s="44"/>
      <c r="B4" s="46"/>
      <c r="C4" s="12" t="s">
        <v>52</v>
      </c>
      <c r="D4" s="11" t="s">
        <v>54</v>
      </c>
      <c r="E4" s="44"/>
      <c r="F4" s="43"/>
      <c r="G4" s="45"/>
      <c r="H4" s="46"/>
      <c r="I4" s="47"/>
    </row>
    <row r="5" spans="1:9">
      <c r="A5" s="44"/>
      <c r="B5" s="46"/>
      <c r="C5" s="22"/>
      <c r="D5" s="11" t="s">
        <v>55</v>
      </c>
      <c r="E5" s="44"/>
      <c r="F5" s="43"/>
      <c r="G5" s="45"/>
      <c r="H5" s="46"/>
      <c r="I5" s="47"/>
    </row>
    <row r="6" spans="1:9">
      <c r="A6" s="12" t="s">
        <v>56</v>
      </c>
      <c r="B6" s="46">
        <v>1</v>
      </c>
      <c r="C6" s="44" t="s">
        <v>58</v>
      </c>
      <c r="D6" s="56" t="s">
        <v>59</v>
      </c>
      <c r="E6" s="44" t="s">
        <v>38</v>
      </c>
      <c r="F6" s="43" t="s">
        <v>13</v>
      </c>
      <c r="G6" s="45"/>
      <c r="H6" s="58">
        <v>25</v>
      </c>
      <c r="I6" s="60">
        <f>+G6*H6</f>
        <v>0</v>
      </c>
    </row>
    <row r="7" spans="1:9" ht="12" customHeight="1">
      <c r="A7" s="23" t="s">
        <v>57</v>
      </c>
      <c r="B7" s="46"/>
      <c r="C7" s="44"/>
      <c r="D7" s="57"/>
      <c r="E7" s="44"/>
      <c r="F7" s="43"/>
      <c r="G7" s="61"/>
      <c r="H7" s="59"/>
      <c r="I7" s="57"/>
    </row>
    <row r="8" spans="1:9">
      <c r="A8" s="22"/>
      <c r="B8" s="46"/>
      <c r="C8" s="44"/>
      <c r="D8" s="56" t="s">
        <v>60</v>
      </c>
      <c r="E8" s="44"/>
      <c r="F8" s="43"/>
      <c r="G8" s="61"/>
      <c r="H8" s="58">
        <v>6</v>
      </c>
      <c r="I8" s="60">
        <f>+G9*H8</f>
        <v>0</v>
      </c>
    </row>
    <row r="9" spans="1:9" ht="12" customHeight="1">
      <c r="A9" s="22"/>
      <c r="B9" s="46"/>
      <c r="C9" s="44"/>
      <c r="D9" s="57"/>
      <c r="E9" s="44"/>
      <c r="F9" s="43"/>
      <c r="G9" s="61"/>
      <c r="H9" s="59"/>
      <c r="I9" s="57"/>
    </row>
    <row r="10" spans="1:9" ht="18.75" customHeight="1">
      <c r="A10" s="12" t="s">
        <v>61</v>
      </c>
      <c r="B10" s="14">
        <v>1</v>
      </c>
      <c r="C10" s="12" t="s">
        <v>62</v>
      </c>
      <c r="D10" s="11" t="s">
        <v>63</v>
      </c>
      <c r="E10" s="12" t="s">
        <v>38</v>
      </c>
      <c r="F10" s="15" t="s">
        <v>13</v>
      </c>
      <c r="G10" s="9"/>
      <c r="H10" s="14">
        <v>30</v>
      </c>
      <c r="I10" s="16">
        <f>+G10*H10</f>
        <v>0</v>
      </c>
    </row>
    <row r="11" spans="1:9" ht="22.5">
      <c r="A11" s="44" t="s">
        <v>64</v>
      </c>
      <c r="B11" s="46">
        <v>2</v>
      </c>
      <c r="C11" s="44" t="s">
        <v>65</v>
      </c>
      <c r="D11" s="11" t="s">
        <v>66</v>
      </c>
      <c r="E11" s="44" t="s">
        <v>38</v>
      </c>
      <c r="F11" s="43" t="s">
        <v>13</v>
      </c>
      <c r="G11" s="45"/>
      <c r="H11" s="46">
        <v>5</v>
      </c>
      <c r="I11" s="47">
        <f>+G11*H11</f>
        <v>0</v>
      </c>
    </row>
    <row r="12" spans="1:9">
      <c r="A12" s="44"/>
      <c r="B12" s="46"/>
      <c r="C12" s="44"/>
      <c r="D12" s="11" t="s">
        <v>67</v>
      </c>
      <c r="E12" s="44"/>
      <c r="F12" s="43"/>
      <c r="G12" s="45"/>
      <c r="H12" s="46"/>
      <c r="I12" s="47"/>
    </row>
    <row r="13" spans="1:9" ht="22.5">
      <c r="A13" s="44" t="s">
        <v>68</v>
      </c>
      <c r="B13" s="46">
        <v>2</v>
      </c>
      <c r="C13" s="55" t="s">
        <v>69</v>
      </c>
      <c r="D13" s="11" t="s">
        <v>70</v>
      </c>
      <c r="E13" s="44" t="s">
        <v>38</v>
      </c>
      <c r="F13" s="43" t="s">
        <v>13</v>
      </c>
      <c r="G13" s="45"/>
      <c r="H13" s="46">
        <v>5</v>
      </c>
      <c r="I13" s="47">
        <f>+G13*H13</f>
        <v>0</v>
      </c>
    </row>
    <row r="14" spans="1:9" ht="45">
      <c r="A14" s="44"/>
      <c r="B14" s="46"/>
      <c r="C14" s="55"/>
      <c r="D14" s="11" t="s">
        <v>71</v>
      </c>
      <c r="E14" s="44"/>
      <c r="F14" s="43"/>
      <c r="G14" s="45"/>
      <c r="H14" s="46"/>
      <c r="I14" s="47"/>
    </row>
    <row r="15" spans="1:9">
      <c r="A15" s="44"/>
      <c r="B15" s="46">
        <v>2</v>
      </c>
      <c r="C15" s="44" t="s">
        <v>72</v>
      </c>
      <c r="D15" s="10" t="s">
        <v>80</v>
      </c>
      <c r="E15" s="44" t="s">
        <v>38</v>
      </c>
      <c r="F15" s="43" t="s">
        <v>13</v>
      </c>
      <c r="G15" s="45"/>
      <c r="H15" s="46">
        <v>10</v>
      </c>
      <c r="I15" s="47">
        <f>+G15*H15</f>
        <v>0</v>
      </c>
    </row>
    <row r="16" spans="1:9" ht="23.25">
      <c r="A16" s="44"/>
      <c r="B16" s="46"/>
      <c r="C16" s="44"/>
      <c r="D16" s="10" t="s">
        <v>81</v>
      </c>
      <c r="E16" s="44"/>
      <c r="F16" s="43"/>
      <c r="G16" s="45"/>
      <c r="H16" s="46"/>
      <c r="I16" s="47"/>
    </row>
    <row r="17" spans="1:10" ht="33.75">
      <c r="A17" s="44"/>
      <c r="B17" s="14">
        <v>2</v>
      </c>
      <c r="C17" s="12" t="s">
        <v>73</v>
      </c>
      <c r="D17" s="11" t="s">
        <v>82</v>
      </c>
      <c r="E17" s="12" t="s">
        <v>38</v>
      </c>
      <c r="F17" s="15" t="s">
        <v>13</v>
      </c>
      <c r="G17" s="9"/>
      <c r="H17" s="14">
        <v>5</v>
      </c>
      <c r="I17" s="16">
        <f>+G17*H17</f>
        <v>0</v>
      </c>
    </row>
    <row r="18" spans="1:10">
      <c r="A18" s="44"/>
      <c r="B18" s="14">
        <v>2</v>
      </c>
      <c r="C18" s="12" t="s">
        <v>74</v>
      </c>
      <c r="D18" s="11" t="s">
        <v>75</v>
      </c>
      <c r="E18" s="12" t="s">
        <v>38</v>
      </c>
      <c r="F18" s="15" t="s">
        <v>13</v>
      </c>
      <c r="G18" s="9"/>
      <c r="H18" s="14">
        <v>5</v>
      </c>
      <c r="I18" s="16">
        <f>+G18*H18</f>
        <v>0</v>
      </c>
    </row>
    <row r="19" spans="1:10">
      <c r="A19" s="44"/>
      <c r="B19" s="14">
        <v>2</v>
      </c>
      <c r="C19" s="12" t="s">
        <v>76</v>
      </c>
      <c r="D19" s="11" t="s">
        <v>77</v>
      </c>
      <c r="E19" s="12" t="s">
        <v>38</v>
      </c>
      <c r="F19" s="15" t="s">
        <v>13</v>
      </c>
      <c r="G19" s="9"/>
      <c r="H19" s="14">
        <v>5</v>
      </c>
      <c r="I19" s="16">
        <f>+G19*H19</f>
        <v>0</v>
      </c>
    </row>
    <row r="20" spans="1:10" ht="33.75">
      <c r="A20" s="44"/>
      <c r="B20" s="14">
        <v>2</v>
      </c>
      <c r="C20" s="12" t="s">
        <v>78</v>
      </c>
      <c r="D20" s="11" t="s">
        <v>79</v>
      </c>
      <c r="E20" s="12" t="s">
        <v>38</v>
      </c>
      <c r="F20" s="15" t="s">
        <v>13</v>
      </c>
      <c r="G20" s="9"/>
      <c r="H20" s="14">
        <v>5</v>
      </c>
      <c r="I20" s="16">
        <f>+G20*H20</f>
        <v>0</v>
      </c>
    </row>
    <row r="21" spans="1:10" ht="12.75" thickBot="1">
      <c r="A21" s="1"/>
      <c r="B21" s="2"/>
      <c r="C21" s="1"/>
      <c r="D21" s="1"/>
      <c r="E21" s="1"/>
      <c r="F21" s="4"/>
      <c r="G21" s="2"/>
      <c r="H21" s="7" t="s">
        <v>49</v>
      </c>
      <c r="I21" s="8">
        <f>SUM(I3:I20)</f>
        <v>0</v>
      </c>
    </row>
    <row r="22" spans="1:10" ht="15">
      <c r="G22" s="17" t="s">
        <v>113</v>
      </c>
      <c r="H22" s="18">
        <v>0.21</v>
      </c>
      <c r="I22" s="21">
        <f>+I21*(1+H22)</f>
        <v>0</v>
      </c>
      <c r="J22" t="s">
        <v>114</v>
      </c>
    </row>
  </sheetData>
  <sheetProtection algorithmName="SHA-512" hashValue="6vLbgEUCpbO1qoDTB3qNKblk5iXlu8+DZpsDlTEsM1yLIFKzTl/mU2mjqUc1+rWQJYxc9cnVnjnXxGTvhfFGYA==" saltValue="PjrbdOwBFaOrty+N4jnITA==" spinCount="100000" sheet="1" objects="1" scenarios="1" selectLockedCells="1"/>
  <mergeCells count="51">
    <mergeCell ref="H15:H16"/>
    <mergeCell ref="I15:I16"/>
    <mergeCell ref="D6:D7"/>
    <mergeCell ref="D8:D9"/>
    <mergeCell ref="H8:H9"/>
    <mergeCell ref="H6:H7"/>
    <mergeCell ref="I6:I7"/>
    <mergeCell ref="I8:I9"/>
    <mergeCell ref="G6:G7"/>
    <mergeCell ref="G8:G9"/>
    <mergeCell ref="G11:G12"/>
    <mergeCell ref="H11:H12"/>
    <mergeCell ref="I11:I12"/>
    <mergeCell ref="G13:G14"/>
    <mergeCell ref="H13:H14"/>
    <mergeCell ref="I13:I14"/>
    <mergeCell ref="A13:A20"/>
    <mergeCell ref="B13:B14"/>
    <mergeCell ref="C13:C14"/>
    <mergeCell ref="E13:E14"/>
    <mergeCell ref="F13:F14"/>
    <mergeCell ref="B15:B16"/>
    <mergeCell ref="C15:C16"/>
    <mergeCell ref="E15:E16"/>
    <mergeCell ref="F15:F16"/>
    <mergeCell ref="G15:G16"/>
    <mergeCell ref="B6:B9"/>
    <mergeCell ref="C6:C9"/>
    <mergeCell ref="E6:E9"/>
    <mergeCell ref="F6:F9"/>
    <mergeCell ref="A11:A12"/>
    <mergeCell ref="B11:B12"/>
    <mergeCell ref="C11:C12"/>
    <mergeCell ref="E11:E12"/>
    <mergeCell ref="F11:F12"/>
    <mergeCell ref="H1:H2"/>
    <mergeCell ref="I1:I2"/>
    <mergeCell ref="A3:A5"/>
    <mergeCell ref="B3:B5"/>
    <mergeCell ref="E3:E5"/>
    <mergeCell ref="F3:F5"/>
    <mergeCell ref="G3:G5"/>
    <mergeCell ref="H3:H5"/>
    <mergeCell ref="I3:I5"/>
    <mergeCell ref="A1:A2"/>
    <mergeCell ref="B1:B2"/>
    <mergeCell ref="C1:C2"/>
    <mergeCell ref="D1:D2"/>
    <mergeCell ref="E1:E2"/>
    <mergeCell ref="F1:F2"/>
    <mergeCell ref="G1:G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J21"/>
  <sheetViews>
    <sheetView workbookViewId="0">
      <selection activeCell="G10" sqref="G10:G11"/>
    </sheetView>
  </sheetViews>
  <sheetFormatPr defaultRowHeight="14.25"/>
  <cols>
    <col min="1" max="1" width="28.85546875" style="31" customWidth="1"/>
    <col min="2" max="2" width="10.42578125" style="31" bestFit="1" customWidth="1"/>
    <col min="3" max="3" width="41" style="31" customWidth="1"/>
    <col min="4" max="4" width="67.140625" style="31" customWidth="1"/>
    <col min="5" max="6" width="9.140625" style="31"/>
    <col min="7" max="7" width="15.140625" style="31" bestFit="1" customWidth="1"/>
    <col min="8" max="8" width="9.140625" style="31"/>
    <col min="9" max="9" width="15.85546875" style="31" bestFit="1" customWidth="1"/>
    <col min="10" max="16384" width="9.140625" style="31"/>
  </cols>
  <sheetData>
    <row r="1" spans="1:9" ht="47.25" customHeight="1">
      <c r="A1" s="63" t="s">
        <v>0</v>
      </c>
      <c r="B1" s="63" t="s">
        <v>1</v>
      </c>
      <c r="C1" s="63" t="s">
        <v>2</v>
      </c>
      <c r="D1" s="63" t="s">
        <v>3</v>
      </c>
      <c r="E1" s="63" t="s">
        <v>4</v>
      </c>
      <c r="F1" s="63" t="s">
        <v>5</v>
      </c>
      <c r="G1" s="62" t="s">
        <v>112</v>
      </c>
      <c r="H1" s="63" t="s">
        <v>7</v>
      </c>
      <c r="I1" s="63" t="s">
        <v>8</v>
      </c>
    </row>
    <row r="2" spans="1:9">
      <c r="A2" s="63"/>
      <c r="B2" s="63"/>
      <c r="C2" s="63"/>
      <c r="D2" s="63"/>
      <c r="E2" s="63"/>
      <c r="F2" s="63"/>
      <c r="G2" s="62" t="s">
        <v>6</v>
      </c>
      <c r="H2" s="63"/>
      <c r="I2" s="63"/>
    </row>
    <row r="3" spans="1:9" ht="56.25">
      <c r="A3" s="44" t="s">
        <v>86</v>
      </c>
      <c r="B3" s="46">
        <v>2</v>
      </c>
      <c r="C3" s="49" t="s">
        <v>25</v>
      </c>
      <c r="D3" s="32" t="s">
        <v>121</v>
      </c>
      <c r="E3" s="44" t="s">
        <v>12</v>
      </c>
      <c r="F3" s="43" t="s">
        <v>13</v>
      </c>
      <c r="G3" s="45"/>
      <c r="H3" s="46">
        <v>45</v>
      </c>
      <c r="I3" s="47">
        <f>+G3*H3</f>
        <v>0</v>
      </c>
    </row>
    <row r="4" spans="1:9" ht="22.5">
      <c r="A4" s="44"/>
      <c r="B4" s="46"/>
      <c r="C4" s="49"/>
      <c r="D4" s="32" t="s">
        <v>119</v>
      </c>
      <c r="E4" s="44"/>
      <c r="F4" s="43"/>
      <c r="G4" s="45"/>
      <c r="H4" s="46"/>
      <c r="I4" s="47"/>
    </row>
    <row r="5" spans="1:9" ht="22.5">
      <c r="A5" s="44"/>
      <c r="B5" s="46"/>
      <c r="C5" s="49"/>
      <c r="D5" s="32" t="s">
        <v>122</v>
      </c>
      <c r="E5" s="44"/>
      <c r="F5" s="43"/>
      <c r="G5" s="45"/>
      <c r="H5" s="46"/>
      <c r="I5" s="47"/>
    </row>
    <row r="6" spans="1:9">
      <c r="A6" s="44" t="s">
        <v>87</v>
      </c>
      <c r="B6" s="46">
        <v>1</v>
      </c>
      <c r="C6" s="24" t="s">
        <v>88</v>
      </c>
      <c r="D6" s="42" t="s">
        <v>90</v>
      </c>
      <c r="E6" s="26" t="s">
        <v>91</v>
      </c>
      <c r="F6" s="43" t="s">
        <v>92</v>
      </c>
      <c r="G6" s="45"/>
      <c r="H6" s="46">
        <v>160</v>
      </c>
      <c r="I6" s="47">
        <f>+G6*H6</f>
        <v>0</v>
      </c>
    </row>
    <row r="7" spans="1:9">
      <c r="A7" s="44"/>
      <c r="B7" s="46"/>
      <c r="C7" s="24" t="s">
        <v>89</v>
      </c>
      <c r="D7" s="42"/>
      <c r="E7" s="13">
        <v>42552</v>
      </c>
      <c r="F7" s="43"/>
      <c r="G7" s="45"/>
      <c r="H7" s="46"/>
      <c r="I7" s="47"/>
    </row>
    <row r="8" spans="1:9" ht="56.25">
      <c r="A8" s="44" t="s">
        <v>93</v>
      </c>
      <c r="B8" s="46">
        <v>1</v>
      </c>
      <c r="C8" s="42" t="s">
        <v>94</v>
      </c>
      <c r="D8" s="32" t="s">
        <v>121</v>
      </c>
      <c r="E8" s="44" t="s">
        <v>12</v>
      </c>
      <c r="F8" s="43" t="s">
        <v>13</v>
      </c>
      <c r="G8" s="45"/>
      <c r="H8" s="46">
        <v>5</v>
      </c>
      <c r="I8" s="47">
        <f>+G8*H8</f>
        <v>0</v>
      </c>
    </row>
    <row r="9" spans="1:9" ht="22.5">
      <c r="A9" s="44"/>
      <c r="B9" s="46"/>
      <c r="C9" s="42"/>
      <c r="D9" s="32" t="s">
        <v>120</v>
      </c>
      <c r="E9" s="44"/>
      <c r="F9" s="43"/>
      <c r="G9" s="45"/>
      <c r="H9" s="46"/>
      <c r="I9" s="47"/>
    </row>
    <row r="10" spans="1:9" ht="22.5">
      <c r="A10" s="44" t="s">
        <v>95</v>
      </c>
      <c r="B10" s="46">
        <v>1</v>
      </c>
      <c r="C10" s="42" t="s">
        <v>96</v>
      </c>
      <c r="D10" s="24" t="s">
        <v>97</v>
      </c>
      <c r="E10" s="26" t="s">
        <v>99</v>
      </c>
      <c r="F10" s="43" t="s">
        <v>100</v>
      </c>
      <c r="G10" s="45"/>
      <c r="H10" s="46">
        <v>75</v>
      </c>
      <c r="I10" s="47">
        <f>+G10*H10</f>
        <v>0</v>
      </c>
    </row>
    <row r="11" spans="1:9">
      <c r="A11" s="44"/>
      <c r="B11" s="46"/>
      <c r="C11" s="42"/>
      <c r="D11" s="24" t="s">
        <v>98</v>
      </c>
      <c r="E11" s="13">
        <v>42552</v>
      </c>
      <c r="F11" s="43"/>
      <c r="G11" s="45"/>
      <c r="H11" s="46"/>
      <c r="I11" s="47"/>
    </row>
    <row r="12" spans="1:9">
      <c r="A12" s="26" t="s">
        <v>101</v>
      </c>
      <c r="B12" s="28">
        <v>1</v>
      </c>
      <c r="C12" s="24" t="s">
        <v>102</v>
      </c>
      <c r="D12" s="24" t="s">
        <v>103</v>
      </c>
      <c r="E12" s="26" t="s">
        <v>38</v>
      </c>
      <c r="F12" s="25" t="s">
        <v>13</v>
      </c>
      <c r="G12" s="27"/>
      <c r="H12" s="28">
        <v>100</v>
      </c>
      <c r="I12" s="29">
        <f>+G12*H12</f>
        <v>0</v>
      </c>
    </row>
    <row r="13" spans="1:9" ht="56.25">
      <c r="A13" s="44" t="s">
        <v>104</v>
      </c>
      <c r="B13" s="46">
        <v>1</v>
      </c>
      <c r="C13" s="49" t="s">
        <v>105</v>
      </c>
      <c r="D13" s="32" t="s">
        <v>121</v>
      </c>
      <c r="E13" s="44" t="s">
        <v>12</v>
      </c>
      <c r="F13" s="43" t="s">
        <v>13</v>
      </c>
      <c r="G13" s="45"/>
      <c r="H13" s="46">
        <v>10</v>
      </c>
      <c r="I13" s="64">
        <f>+G13*H13</f>
        <v>0</v>
      </c>
    </row>
    <row r="14" spans="1:9" ht="22.5">
      <c r="A14" s="44"/>
      <c r="B14" s="46"/>
      <c r="C14" s="49"/>
      <c r="D14" s="32" t="s">
        <v>119</v>
      </c>
      <c r="E14" s="44"/>
      <c r="F14" s="43"/>
      <c r="G14" s="45"/>
      <c r="H14" s="46"/>
      <c r="I14" s="65"/>
    </row>
    <row r="15" spans="1:9" ht="22.5">
      <c r="A15" s="44"/>
      <c r="B15" s="46"/>
      <c r="C15" s="49"/>
      <c r="D15" s="32" t="s">
        <v>123</v>
      </c>
      <c r="E15" s="44"/>
      <c r="F15" s="43"/>
      <c r="G15" s="45"/>
      <c r="H15" s="46"/>
      <c r="I15" s="65"/>
    </row>
    <row r="16" spans="1:9">
      <c r="A16" s="26" t="s">
        <v>106</v>
      </c>
      <c r="B16" s="46">
        <v>1</v>
      </c>
      <c r="C16" s="42" t="s">
        <v>108</v>
      </c>
      <c r="D16" s="42" t="s">
        <v>109</v>
      </c>
      <c r="E16" s="44" t="s">
        <v>38</v>
      </c>
      <c r="F16" s="43" t="s">
        <v>13</v>
      </c>
      <c r="G16" s="45"/>
      <c r="H16" s="46">
        <v>10</v>
      </c>
      <c r="I16" s="47">
        <f>+G16*H16</f>
        <v>0</v>
      </c>
    </row>
    <row r="17" spans="1:10">
      <c r="A17" s="26" t="s">
        <v>107</v>
      </c>
      <c r="B17" s="46"/>
      <c r="C17" s="42"/>
      <c r="D17" s="42"/>
      <c r="E17" s="44"/>
      <c r="F17" s="43"/>
      <c r="G17" s="45"/>
      <c r="H17" s="46"/>
      <c r="I17" s="47"/>
    </row>
    <row r="18" spans="1:10">
      <c r="A18" s="26" t="s">
        <v>106</v>
      </c>
      <c r="B18" s="46">
        <v>1</v>
      </c>
      <c r="C18" s="42" t="s">
        <v>110</v>
      </c>
      <c r="D18" s="42" t="s">
        <v>111</v>
      </c>
      <c r="E18" s="44" t="s">
        <v>12</v>
      </c>
      <c r="F18" s="43" t="s">
        <v>13</v>
      </c>
      <c r="G18" s="45"/>
      <c r="H18" s="46">
        <v>10</v>
      </c>
      <c r="I18" s="47">
        <f>+G18*H18</f>
        <v>0</v>
      </c>
    </row>
    <row r="19" spans="1:10" ht="15" thickBot="1">
      <c r="A19" s="26" t="s">
        <v>107</v>
      </c>
      <c r="B19" s="46"/>
      <c r="C19" s="42"/>
      <c r="D19" s="42"/>
      <c r="E19" s="44"/>
      <c r="F19" s="43"/>
      <c r="G19" s="45"/>
      <c r="H19" s="66"/>
      <c r="I19" s="67"/>
    </row>
    <row r="20" spans="1:10">
      <c r="A20" s="1"/>
      <c r="B20" s="2"/>
      <c r="C20" s="1"/>
      <c r="D20" s="1"/>
      <c r="E20" s="1"/>
      <c r="F20" s="4"/>
      <c r="G20" s="2"/>
      <c r="H20" s="19" t="s">
        <v>49</v>
      </c>
      <c r="I20" s="20">
        <f>SUM(I3:I19)</f>
        <v>0</v>
      </c>
    </row>
    <row r="21" spans="1:10">
      <c r="G21" s="33" t="s">
        <v>113</v>
      </c>
      <c r="H21" s="34">
        <v>0.21</v>
      </c>
      <c r="I21" s="35">
        <f>+I20*(1+H21)</f>
        <v>0</v>
      </c>
      <c r="J21" s="31" t="s">
        <v>114</v>
      </c>
    </row>
  </sheetData>
  <sheetProtection algorithmName="SHA-512" hashValue="WtjSQNx4Gs1QmeyzLkhmuRdYmnYEKG2BC0O+tEiLI0xUAXy56cO+CMPWvyeVbdQXszoG87qHTQysB0mipw0crQ==" saltValue="gvU8YetYuhDGqfOjWqCp3w==" spinCount="100000" sheet="1" objects="1" scenarios="1" selectLockedCells="1"/>
  <mergeCells count="63">
    <mergeCell ref="H16:H17"/>
    <mergeCell ref="I16:I17"/>
    <mergeCell ref="B18:B19"/>
    <mergeCell ref="C18:C19"/>
    <mergeCell ref="D18:D19"/>
    <mergeCell ref="E18:E19"/>
    <mergeCell ref="F18:F19"/>
    <mergeCell ref="G18:G19"/>
    <mergeCell ref="H18:H19"/>
    <mergeCell ref="I18:I19"/>
    <mergeCell ref="B16:B17"/>
    <mergeCell ref="C16:C17"/>
    <mergeCell ref="D16:D17"/>
    <mergeCell ref="E16:E17"/>
    <mergeCell ref="F16:F17"/>
    <mergeCell ref="G16:G17"/>
    <mergeCell ref="I10:I11"/>
    <mergeCell ref="A13:A15"/>
    <mergeCell ref="B13:B15"/>
    <mergeCell ref="C13:C15"/>
    <mergeCell ref="E13:E15"/>
    <mergeCell ref="F13:F15"/>
    <mergeCell ref="G13:G15"/>
    <mergeCell ref="H13:H15"/>
    <mergeCell ref="A10:A11"/>
    <mergeCell ref="B10:B11"/>
    <mergeCell ref="C10:C11"/>
    <mergeCell ref="F10:F11"/>
    <mergeCell ref="G10:G11"/>
    <mergeCell ref="H10:H11"/>
    <mergeCell ref="I13:I15"/>
    <mergeCell ref="F1:F2"/>
    <mergeCell ref="I6:I7"/>
    <mergeCell ref="A8:A9"/>
    <mergeCell ref="B8:B9"/>
    <mergeCell ref="C8:C9"/>
    <mergeCell ref="E8:E9"/>
    <mergeCell ref="F8:F9"/>
    <mergeCell ref="G8:G9"/>
    <mergeCell ref="H8:H9"/>
    <mergeCell ref="I8:I9"/>
    <mergeCell ref="A6:A7"/>
    <mergeCell ref="B6:B7"/>
    <mergeCell ref="D6:D7"/>
    <mergeCell ref="F6:F7"/>
    <mergeCell ref="G6:G7"/>
    <mergeCell ref="H6:H7"/>
    <mergeCell ref="G1:G2"/>
    <mergeCell ref="H1:H2"/>
    <mergeCell ref="I1:I2"/>
    <mergeCell ref="A3:A5"/>
    <mergeCell ref="B3:B5"/>
    <mergeCell ref="C3:C5"/>
    <mergeCell ref="E3:E5"/>
    <mergeCell ref="F3:F5"/>
    <mergeCell ref="G3:G5"/>
    <mergeCell ref="H3:H5"/>
    <mergeCell ref="I3:I5"/>
    <mergeCell ref="A1:A2"/>
    <mergeCell ref="B1:B2"/>
    <mergeCell ref="C1:C2"/>
    <mergeCell ref="D1:D2"/>
    <mergeCell ref="E1:E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J6"/>
  <sheetViews>
    <sheetView workbookViewId="0">
      <selection activeCell="G3" sqref="G3:G4"/>
    </sheetView>
  </sheetViews>
  <sheetFormatPr defaultRowHeight="11.25"/>
  <cols>
    <col min="1" max="1" width="25.85546875" style="36" customWidth="1"/>
    <col min="2" max="2" width="10.140625" style="36" bestFit="1" customWidth="1"/>
    <col min="3" max="3" width="45.42578125" style="36" customWidth="1"/>
    <col min="4" max="4" width="70" style="36" bestFit="1" customWidth="1"/>
    <col min="5" max="5" width="17.85546875" style="36" customWidth="1"/>
    <col min="6" max="6" width="6" style="36" bestFit="1" customWidth="1"/>
    <col min="7" max="7" width="16" style="36" customWidth="1"/>
    <col min="8" max="8" width="7.28515625" style="36" bestFit="1" customWidth="1"/>
    <col min="9" max="9" width="15.85546875" style="36" bestFit="1" customWidth="1"/>
    <col min="10" max="16384" width="9.140625" style="36"/>
  </cols>
  <sheetData>
    <row r="1" spans="1:10">
      <c r="A1" s="69" t="s">
        <v>0</v>
      </c>
      <c r="B1" s="71" t="s">
        <v>1</v>
      </c>
      <c r="C1" s="69" t="s">
        <v>2</v>
      </c>
      <c r="D1" s="69" t="s">
        <v>3</v>
      </c>
      <c r="E1" s="69" t="s">
        <v>4</v>
      </c>
      <c r="F1" s="72" t="s">
        <v>5</v>
      </c>
      <c r="G1" s="68" t="s">
        <v>112</v>
      </c>
      <c r="H1" s="69" t="s">
        <v>7</v>
      </c>
      <c r="I1" s="69" t="s">
        <v>8</v>
      </c>
    </row>
    <row r="2" spans="1:10" ht="30" customHeight="1">
      <c r="A2" s="69"/>
      <c r="B2" s="71"/>
      <c r="C2" s="69"/>
      <c r="D2" s="69"/>
      <c r="E2" s="69"/>
      <c r="F2" s="72"/>
      <c r="G2" s="57"/>
      <c r="H2" s="69"/>
      <c r="I2" s="69"/>
    </row>
    <row r="3" spans="1:10">
      <c r="A3" s="44" t="s">
        <v>116</v>
      </c>
      <c r="B3" s="46">
        <v>2</v>
      </c>
      <c r="C3" s="56" t="s">
        <v>124</v>
      </c>
      <c r="D3" s="55" t="s">
        <v>117</v>
      </c>
      <c r="E3" s="55" t="s">
        <v>38</v>
      </c>
      <c r="F3" s="43" t="s">
        <v>118</v>
      </c>
      <c r="G3" s="70"/>
      <c r="H3" s="46">
        <v>45</v>
      </c>
      <c r="I3" s="46" t="s">
        <v>125</v>
      </c>
    </row>
    <row r="4" spans="1:10" ht="11.25" customHeight="1">
      <c r="A4" s="44"/>
      <c r="B4" s="46"/>
      <c r="C4" s="57"/>
      <c r="D4" s="55"/>
      <c r="E4" s="55"/>
      <c r="F4" s="43"/>
      <c r="G4" s="70"/>
      <c r="H4" s="46"/>
      <c r="I4" s="46"/>
    </row>
    <row r="5" spans="1:10">
      <c r="A5" s="1"/>
      <c r="B5" s="2"/>
      <c r="C5" s="1"/>
      <c r="D5" s="1"/>
      <c r="E5" s="1"/>
      <c r="F5" s="4"/>
      <c r="G5" s="2"/>
      <c r="H5" s="28" t="s">
        <v>49</v>
      </c>
      <c r="I5" s="39" t="s">
        <v>125</v>
      </c>
    </row>
    <row r="6" spans="1:10">
      <c r="G6" s="37" t="s">
        <v>113</v>
      </c>
      <c r="H6" s="38">
        <v>0.21</v>
      </c>
      <c r="I6" s="73" t="s">
        <v>125</v>
      </c>
      <c r="J6" s="36" t="s">
        <v>114</v>
      </c>
    </row>
  </sheetData>
  <sheetProtection password="DBA3" sheet="1" objects="1" scenarios="1" selectLockedCells="1"/>
  <mergeCells count="18">
    <mergeCell ref="E1:E2"/>
    <mergeCell ref="F1:F2"/>
    <mergeCell ref="C3:C4"/>
    <mergeCell ref="G1:G2"/>
    <mergeCell ref="H1:H2"/>
    <mergeCell ref="I1:I2"/>
    <mergeCell ref="A3:A4"/>
    <mergeCell ref="B3:B4"/>
    <mergeCell ref="D3:D4"/>
    <mergeCell ref="E3:E4"/>
    <mergeCell ref="F3:F4"/>
    <mergeCell ref="G3:G4"/>
    <mergeCell ref="H3:H4"/>
    <mergeCell ref="I3:I4"/>
    <mergeCell ref="A1:A2"/>
    <mergeCell ref="B1:B2"/>
    <mergeCell ref="C1:C2"/>
    <mergeCell ref="D1:D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Perceel A</vt:lpstr>
      <vt:lpstr>Perceel B</vt:lpstr>
      <vt:lpstr>Perceel C</vt:lpstr>
      <vt:lpstr>Perceel 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de Jong</dc:creator>
  <cp:lastModifiedBy>SPasseri</cp:lastModifiedBy>
  <dcterms:created xsi:type="dcterms:W3CDTF">2016-04-13T18:23:58Z</dcterms:created>
  <dcterms:modified xsi:type="dcterms:W3CDTF">2016-04-21T12:30:48Z</dcterms:modified>
</cp:coreProperties>
</file>