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2995" windowHeight="1017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N9" i="1" l="1"/>
  <c r="N10" i="1"/>
  <c r="N13" i="1"/>
  <c r="N14" i="1"/>
  <c r="N15" i="1"/>
  <c r="N18" i="1"/>
  <c r="N19" i="1"/>
  <c r="N20" i="1"/>
  <c r="N21" i="1"/>
  <c r="N22" i="1"/>
  <c r="N8" i="1"/>
  <c r="L28" i="1" l="1"/>
  <c r="M24" i="1" l="1"/>
  <c r="G24" i="1"/>
  <c r="G25" i="1" l="1"/>
  <c r="G26" i="1" s="1"/>
  <c r="L32" i="1"/>
  <c r="M32" i="1" s="1"/>
  <c r="M37" i="1" l="1"/>
  <c r="N32" i="1" l="1"/>
  <c r="N38" i="1" s="1"/>
</calcChain>
</file>

<file path=xl/sharedStrings.xml><?xml version="1.0" encoding="utf-8"?>
<sst xmlns="http://schemas.openxmlformats.org/spreadsheetml/2006/main" count="65" uniqueCount="52">
  <si>
    <t xml:space="preserve">Inschrijver </t>
  </si>
  <si>
    <t>onderwerp</t>
  </si>
  <si>
    <t>pnt</t>
  </si>
  <si>
    <t>wf</t>
  </si>
  <si>
    <t>max punten</t>
  </si>
  <si>
    <t>KWALITEIT</t>
  </si>
  <si>
    <t>score</t>
  </si>
  <si>
    <t xml:space="preserve">pnt </t>
  </si>
  <si>
    <t>0-10</t>
  </si>
  <si>
    <t>Beheer en exploitatie</t>
  </si>
  <si>
    <t>score allen 6</t>
  </si>
  <si>
    <t>score allen 9</t>
  </si>
  <si>
    <t>verschil</t>
  </si>
  <si>
    <t>PRIJS</t>
  </si>
  <si>
    <t>Totale Jaarlasten</t>
  </si>
  <si>
    <t>weegfactor prijs:</t>
  </si>
  <si>
    <t>= 6</t>
  </si>
  <si>
    <t>maximale score:</t>
  </si>
  <si>
    <t>scoretabel</t>
  </si>
  <si>
    <t xml:space="preserve">0 - 4 </t>
  </si>
  <si>
    <t>onvoldoende, uitsluiting verdere deelname</t>
  </si>
  <si>
    <t>5</t>
  </si>
  <si>
    <t xml:space="preserve">onvoldoende, maximaal één 5 is toegestaan m.u.v. </t>
  </si>
  <si>
    <t xml:space="preserve">6 </t>
  </si>
  <si>
    <t>voldoende</t>
  </si>
  <si>
    <t>7</t>
  </si>
  <si>
    <t>ruim voldoende</t>
  </si>
  <si>
    <t xml:space="preserve">8 </t>
  </si>
  <si>
    <t>goed</t>
  </si>
  <si>
    <t xml:space="preserve">9 </t>
  </si>
  <si>
    <t>zeer goed</t>
  </si>
  <si>
    <t>10</t>
  </si>
  <si>
    <t>uitmuntend</t>
  </si>
  <si>
    <t>Sporttechnisch en functioneel</t>
  </si>
  <si>
    <t>Duurzaamheid Architectuur en stedenbouwkundig</t>
  </si>
  <si>
    <t>Architectuur</t>
  </si>
  <si>
    <t>Stedenbouwkundig</t>
  </si>
  <si>
    <t>Duurzaamheid</t>
  </si>
  <si>
    <t>Algemene opzet beheer en exploitatie.</t>
  </si>
  <si>
    <t>Activiteitenaanbod, lokale meerwaarde en levendigheid.</t>
  </si>
  <si>
    <t>Uitvoering onderhoud.</t>
  </si>
  <si>
    <t>Samenwerking met (maatschappelijke) organisaties.</t>
  </si>
  <si>
    <t>Financiële onderbouwing.</t>
  </si>
  <si>
    <t>Functionaliteit ontwerp</t>
  </si>
  <si>
    <t>Sporttechnische inrichting</t>
  </si>
  <si>
    <t>Optimalisatie ontwerp</t>
  </si>
  <si>
    <t>van de aanneemsom</t>
  </si>
  <si>
    <t>Indicatie kapitaallasten</t>
  </si>
  <si>
    <t>Inschrijving Beheer en Exploitatie</t>
  </si>
  <si>
    <t>o.b.v. exploitatiebegroting</t>
  </si>
  <si>
    <t>TOTAAL</t>
  </si>
  <si>
    <t>Beoordelingsmatrix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</si>
</sst>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[$€-2]\ * #,##0.00_ ;_ [$€-2]\ * \-#,##0.00_ ;_ [$€-2]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0" borderId="5" xfId="0" applyFont="1" applyBorder="1"/>
    <xf numFmtId="0" fontId="0" fillId="0" borderId="5" xfId="0" applyBorder="1"/>
    <xf numFmtId="0" fontId="0" fillId="0" borderId="6" xfId="0" applyBorder="1"/>
    <xf numFmtId="0" fontId="5" fillId="0" borderId="7" xfId="0" applyFont="1" applyBorder="1"/>
    <xf numFmtId="0" fontId="0" fillId="0" borderId="0" xfId="0" applyBorder="1"/>
    <xf numFmtId="0" fontId="0" fillId="0" borderId="8" xfId="0" applyBorder="1"/>
    <xf numFmtId="0" fontId="3" fillId="0" borderId="7" xfId="0" applyFont="1" applyBorder="1"/>
    <xf numFmtId="0" fontId="3" fillId="0" borderId="0" xfId="0" applyFont="1" applyBorder="1"/>
    <xf numFmtId="0" fontId="6" fillId="2" borderId="9" xfId="0" applyFont="1" applyFill="1" applyBorder="1"/>
    <xf numFmtId="0" fontId="7" fillId="2" borderId="10" xfId="0" applyFont="1" applyFill="1" applyBorder="1"/>
    <xf numFmtId="0" fontId="7" fillId="2" borderId="11" xfId="0" applyFont="1" applyFill="1" applyBorder="1"/>
    <xf numFmtId="0" fontId="0" fillId="0" borderId="7" xfId="0" applyBorder="1"/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0" fillId="3" borderId="0" xfId="0" applyNumberFormat="1" applyFill="1" applyBorder="1"/>
    <xf numFmtId="0" fontId="0" fillId="0" borderId="0" xfId="0" applyFill="1" applyBorder="1"/>
    <xf numFmtId="164" fontId="0" fillId="0" borderId="0" xfId="0" applyNumberFormat="1" applyFill="1" applyBorder="1"/>
    <xf numFmtId="0" fontId="0" fillId="0" borderId="4" xfId="0" applyBorder="1"/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9" fontId="4" fillId="0" borderId="0" xfId="3" applyFont="1" applyBorder="1"/>
    <xf numFmtId="0" fontId="4" fillId="0" borderId="8" xfId="0" applyFont="1" applyBorder="1"/>
    <xf numFmtId="44" fontId="0" fillId="3" borderId="7" xfId="2" applyFont="1" applyFill="1" applyBorder="1"/>
    <xf numFmtId="10" fontId="5" fillId="3" borderId="0" xfId="0" applyNumberFormat="1" applyFont="1" applyFill="1" applyBorder="1"/>
    <xf numFmtId="0" fontId="4" fillId="0" borderId="0" xfId="0" applyFont="1" applyBorder="1"/>
    <xf numFmtId="44" fontId="0" fillId="0" borderId="8" xfId="2" applyFont="1" applyBorder="1"/>
    <xf numFmtId="2" fontId="4" fillId="0" borderId="8" xfId="0" applyNumberFormat="1" applyFont="1" applyBorder="1"/>
    <xf numFmtId="0" fontId="2" fillId="0" borderId="0" xfId="0" applyFont="1" applyBorder="1"/>
    <xf numFmtId="44" fontId="0" fillId="0" borderId="0" xfId="0" applyNumberFormat="1"/>
    <xf numFmtId="0" fontId="0" fillId="0" borderId="0" xfId="0" quotePrefix="1" applyBorder="1"/>
    <xf numFmtId="44" fontId="0" fillId="3" borderId="4" xfId="2" applyFont="1" applyFill="1" applyBorder="1"/>
    <xf numFmtId="0" fontId="5" fillId="0" borderId="0" xfId="0" quotePrefix="1" applyFont="1" applyBorder="1" applyAlignment="1">
      <alignment horizontal="center"/>
    </xf>
    <xf numFmtId="0" fontId="8" fillId="0" borderId="0" xfId="0" applyFont="1" applyBorder="1"/>
    <xf numFmtId="0" fontId="5" fillId="0" borderId="0" xfId="0" applyFont="1" applyBorder="1"/>
    <xf numFmtId="165" fontId="0" fillId="0" borderId="0" xfId="0" applyNumberFormat="1" applyBorder="1"/>
    <xf numFmtId="44" fontId="0" fillId="0" borderId="12" xfId="0" applyNumberFormat="1" applyBorder="1"/>
    <xf numFmtId="43" fontId="0" fillId="0" borderId="0" xfId="1" applyFont="1"/>
    <xf numFmtId="2" fontId="0" fillId="0" borderId="8" xfId="0" applyNumberFormat="1" applyBorder="1"/>
    <xf numFmtId="44" fontId="0" fillId="0" borderId="7" xfId="0" applyNumberFormat="1" applyBorder="1"/>
    <xf numFmtId="0" fontId="7" fillId="0" borderId="2" xfId="0" applyFont="1" applyBorder="1"/>
    <xf numFmtId="2" fontId="6" fillId="0" borderId="3" xfId="0" applyNumberFormat="1" applyFont="1" applyBorder="1"/>
    <xf numFmtId="0" fontId="6" fillId="0" borderId="5" xfId="0" applyFont="1" applyBorder="1"/>
    <xf numFmtId="0" fontId="6" fillId="0" borderId="4" xfId="0" applyFont="1" applyBorder="1"/>
    <xf numFmtId="0" fontId="6" fillId="0" borderId="6" xfId="0" applyFont="1" applyBorder="1"/>
    <xf numFmtId="0" fontId="0" fillId="0" borderId="0" xfId="0" quotePrefix="1"/>
    <xf numFmtId="1" fontId="0" fillId="0" borderId="0" xfId="0" quotePrefix="1" applyNumberFormat="1"/>
    <xf numFmtId="0" fontId="7" fillId="0" borderId="0" xfId="0" applyFont="1"/>
    <xf numFmtId="8" fontId="0" fillId="0" borderId="7" xfId="2" applyNumberFormat="1" applyFont="1" applyBorder="1"/>
    <xf numFmtId="0" fontId="7" fillId="0" borderId="0" xfId="0" applyFont="1" applyBorder="1"/>
    <xf numFmtId="0" fontId="0" fillId="0" borderId="7" xfId="0" applyFill="1" applyBorder="1"/>
    <xf numFmtId="0" fontId="0" fillId="0" borderId="8" xfId="0" applyFill="1" applyBorder="1"/>
    <xf numFmtId="0" fontId="0" fillId="0" borderId="0" xfId="0" quotePrefix="1" applyFill="1" applyBorder="1"/>
    <xf numFmtId="0" fontId="6" fillId="0" borderId="1" xfId="0" applyFont="1" applyBorder="1"/>
    <xf numFmtId="0" fontId="5" fillId="0" borderId="0" xfId="0" applyFont="1" applyFill="1" applyBorder="1" applyAlignment="1">
      <alignment horizontal="center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9"/>
  <sheetViews>
    <sheetView showGridLines="0" tabSelected="1" workbookViewId="0">
      <selection activeCell="H28" sqref="H28"/>
    </sheetView>
  </sheetViews>
  <sheetFormatPr defaultRowHeight="15" x14ac:dyDescent="0.25"/>
  <cols>
    <col min="5" max="5" width="26" customWidth="1"/>
    <col min="7" max="7" width="12.28515625" bestFit="1" customWidth="1"/>
    <col min="8" max="8" width="12.140625" customWidth="1"/>
    <col min="9" max="9" width="7.42578125" customWidth="1"/>
    <col min="10" max="10" width="11.42578125" customWidth="1"/>
    <col min="11" max="11" width="3.5703125" customWidth="1"/>
    <col min="12" max="12" width="14.5703125" customWidth="1"/>
  </cols>
  <sheetData>
    <row r="2" spans="1:14" x14ac:dyDescent="0.25">
      <c r="A2" s="1" t="s">
        <v>51</v>
      </c>
    </row>
    <row r="3" spans="1:14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4"/>
      <c r="L3" s="6"/>
      <c r="M3" s="5" t="s">
        <v>0</v>
      </c>
      <c r="N3" s="4"/>
    </row>
    <row r="4" spans="1:14" x14ac:dyDescent="0.25">
      <c r="A4" s="7" t="s">
        <v>1</v>
      </c>
      <c r="B4" s="8"/>
      <c r="C4" s="8"/>
      <c r="D4" s="8"/>
      <c r="E4" s="8"/>
      <c r="F4" s="8" t="s">
        <v>2</v>
      </c>
      <c r="G4" s="8" t="s">
        <v>3</v>
      </c>
      <c r="H4" s="8" t="s">
        <v>4</v>
      </c>
      <c r="I4" s="9"/>
      <c r="J4" s="9"/>
      <c r="K4" s="10"/>
      <c r="L4" s="11"/>
      <c r="M4" s="12"/>
      <c r="N4" s="13"/>
    </row>
    <row r="5" spans="1:14" x14ac:dyDescent="0.25">
      <c r="A5" s="14"/>
      <c r="B5" s="15"/>
      <c r="C5" s="15"/>
      <c r="D5" s="15"/>
      <c r="E5" s="15"/>
      <c r="F5" s="15"/>
      <c r="G5" s="15"/>
      <c r="H5" s="15"/>
      <c r="I5" s="12"/>
      <c r="J5" s="12"/>
      <c r="K5" s="13"/>
      <c r="L5" s="16" t="s">
        <v>5</v>
      </c>
      <c r="M5" s="17"/>
      <c r="N5" s="18"/>
    </row>
    <row r="6" spans="1:14" x14ac:dyDescent="0.25">
      <c r="A6" s="2"/>
      <c r="B6" s="3"/>
      <c r="C6" s="3"/>
      <c r="D6" s="3"/>
      <c r="E6" s="3"/>
      <c r="F6" s="3"/>
      <c r="G6" s="3"/>
      <c r="H6" s="3"/>
      <c r="I6" s="3"/>
      <c r="J6" s="3"/>
      <c r="K6" s="4"/>
      <c r="L6" s="22"/>
      <c r="M6" s="20" t="s">
        <v>7</v>
      </c>
      <c r="N6" s="21" t="s">
        <v>6</v>
      </c>
    </row>
    <row r="7" spans="1:14" x14ac:dyDescent="0.25">
      <c r="A7" s="14" t="s">
        <v>33</v>
      </c>
      <c r="B7" s="15"/>
      <c r="C7" s="15"/>
      <c r="D7" s="15"/>
      <c r="E7" s="15"/>
      <c r="F7" s="15"/>
      <c r="G7" s="15"/>
      <c r="H7" s="15">
        <v>450</v>
      </c>
      <c r="I7" s="12"/>
      <c r="J7" s="12"/>
      <c r="K7" s="13"/>
      <c r="L7" s="19"/>
      <c r="M7" s="23"/>
      <c r="N7" s="13"/>
    </row>
    <row r="8" spans="1:14" x14ac:dyDescent="0.25">
      <c r="A8" s="19"/>
      <c r="B8" s="12" t="s">
        <v>43</v>
      </c>
      <c r="C8" s="12"/>
      <c r="D8" s="12"/>
      <c r="E8" s="12"/>
      <c r="F8" s="12" t="s">
        <v>8</v>
      </c>
      <c r="G8" s="12">
        <v>15</v>
      </c>
      <c r="H8" s="12"/>
      <c r="I8" s="12"/>
      <c r="J8" s="12"/>
      <c r="K8" s="13"/>
      <c r="L8" s="19"/>
      <c r="M8" s="23"/>
      <c r="N8" s="13">
        <f>+M8*G8</f>
        <v>0</v>
      </c>
    </row>
    <row r="9" spans="1:14" x14ac:dyDescent="0.25">
      <c r="A9" s="19"/>
      <c r="B9" s="12" t="s">
        <v>45</v>
      </c>
      <c r="C9" s="12"/>
      <c r="D9" s="12"/>
      <c r="E9" s="12"/>
      <c r="F9" s="12" t="s">
        <v>8</v>
      </c>
      <c r="G9" s="12">
        <v>15</v>
      </c>
      <c r="H9" s="12"/>
      <c r="I9" s="12"/>
      <c r="J9" s="12"/>
      <c r="K9" s="13"/>
      <c r="L9" s="19"/>
      <c r="M9" s="23"/>
      <c r="N9" s="13">
        <f t="shared" ref="N9:N22" si="0">+M9*G9</f>
        <v>0</v>
      </c>
    </row>
    <row r="10" spans="1:14" x14ac:dyDescent="0.25">
      <c r="A10" s="19"/>
      <c r="B10" s="12" t="s">
        <v>44</v>
      </c>
      <c r="C10" s="12"/>
      <c r="D10" s="12"/>
      <c r="E10" s="12"/>
      <c r="F10" s="12" t="s">
        <v>8</v>
      </c>
      <c r="G10" s="24">
        <v>15</v>
      </c>
      <c r="H10" s="12"/>
      <c r="I10" s="12"/>
      <c r="J10" s="12"/>
      <c r="K10" s="13"/>
      <c r="L10" s="19"/>
      <c r="M10" s="23"/>
      <c r="N10" s="13">
        <f t="shared" si="0"/>
        <v>0</v>
      </c>
    </row>
    <row r="11" spans="1:14" x14ac:dyDescent="0.25">
      <c r="A11" s="19"/>
      <c r="B11" s="12"/>
      <c r="C11" s="12"/>
      <c r="D11" s="12"/>
      <c r="E11" s="12"/>
      <c r="F11" s="12"/>
      <c r="G11" s="12"/>
      <c r="H11" s="12"/>
      <c r="I11" s="12"/>
      <c r="J11" s="12"/>
      <c r="K11" s="13"/>
      <c r="L11" s="59"/>
      <c r="M11" s="25"/>
      <c r="N11" s="60"/>
    </row>
    <row r="12" spans="1:14" x14ac:dyDescent="0.25">
      <c r="A12" s="14" t="s">
        <v>34</v>
      </c>
      <c r="B12" s="15"/>
      <c r="C12" s="15"/>
      <c r="D12" s="15"/>
      <c r="E12" s="15"/>
      <c r="F12" s="15"/>
      <c r="G12" s="15"/>
      <c r="H12" s="15">
        <v>300</v>
      </c>
      <c r="I12" s="12"/>
      <c r="J12" s="12"/>
      <c r="K12" s="13"/>
      <c r="L12" s="59"/>
      <c r="M12" s="25"/>
      <c r="N12" s="60"/>
    </row>
    <row r="13" spans="1:14" x14ac:dyDescent="0.25">
      <c r="A13" s="19"/>
      <c r="B13" s="12" t="s">
        <v>35</v>
      </c>
      <c r="C13" s="12"/>
      <c r="D13" s="12"/>
      <c r="E13" s="12"/>
      <c r="F13" s="12" t="s">
        <v>8</v>
      </c>
      <c r="G13" s="12">
        <v>10</v>
      </c>
      <c r="H13" s="12"/>
      <c r="I13" s="12"/>
      <c r="J13" s="12"/>
      <c r="K13" s="13"/>
      <c r="L13" s="19"/>
      <c r="M13" s="23"/>
      <c r="N13" s="13">
        <f t="shared" si="0"/>
        <v>0</v>
      </c>
    </row>
    <row r="14" spans="1:14" x14ac:dyDescent="0.25">
      <c r="A14" s="19"/>
      <c r="B14" s="24" t="s">
        <v>36</v>
      </c>
      <c r="C14" s="12"/>
      <c r="D14" s="12"/>
      <c r="E14" s="12"/>
      <c r="F14" s="12" t="s">
        <v>8</v>
      </c>
      <c r="G14" s="12">
        <v>10</v>
      </c>
      <c r="H14" s="12"/>
      <c r="I14" s="12"/>
      <c r="J14" s="12"/>
      <c r="K14" s="13"/>
      <c r="L14" s="19"/>
      <c r="M14" s="23"/>
      <c r="N14" s="13">
        <f t="shared" si="0"/>
        <v>0</v>
      </c>
    </row>
    <row r="15" spans="1:14" x14ac:dyDescent="0.25">
      <c r="A15" s="19"/>
      <c r="B15" s="24" t="s">
        <v>37</v>
      </c>
      <c r="C15" s="12"/>
      <c r="D15" s="12"/>
      <c r="E15" s="12"/>
      <c r="F15" s="12" t="s">
        <v>8</v>
      </c>
      <c r="G15" s="12">
        <v>10</v>
      </c>
      <c r="H15" s="12"/>
      <c r="I15" s="12"/>
      <c r="J15" s="12"/>
      <c r="K15" s="13"/>
      <c r="L15" s="19"/>
      <c r="M15" s="23"/>
      <c r="N15" s="13">
        <f t="shared" si="0"/>
        <v>0</v>
      </c>
    </row>
    <row r="16" spans="1:14" x14ac:dyDescent="0.25">
      <c r="A16" s="19"/>
      <c r="B16" s="12"/>
      <c r="C16" s="12"/>
      <c r="D16" s="12"/>
      <c r="E16" s="12"/>
      <c r="F16" s="24"/>
      <c r="G16" s="12"/>
      <c r="H16" s="12"/>
      <c r="I16" s="12"/>
      <c r="J16" s="12"/>
      <c r="K16" s="13"/>
      <c r="L16" s="59"/>
      <c r="M16" s="25"/>
      <c r="N16" s="60"/>
    </row>
    <row r="17" spans="1:15" x14ac:dyDescent="0.25">
      <c r="A17" s="14" t="s">
        <v>9</v>
      </c>
      <c r="B17" s="15"/>
      <c r="C17" s="15"/>
      <c r="D17" s="15"/>
      <c r="E17" s="15"/>
      <c r="F17" s="15"/>
      <c r="G17" s="15"/>
      <c r="H17" s="15">
        <v>450</v>
      </c>
      <c r="I17" s="12"/>
      <c r="J17" s="12"/>
      <c r="K17" s="13"/>
      <c r="L17" s="59"/>
      <c r="M17" s="25"/>
      <c r="N17" s="60"/>
    </row>
    <row r="18" spans="1:15" x14ac:dyDescent="0.25">
      <c r="A18" s="19"/>
      <c r="B18" s="12" t="s">
        <v>38</v>
      </c>
      <c r="C18" s="12"/>
      <c r="D18" s="12"/>
      <c r="E18" s="12"/>
      <c r="F18" s="12" t="s">
        <v>8</v>
      </c>
      <c r="G18" s="24">
        <v>9</v>
      </c>
      <c r="H18" s="12"/>
      <c r="I18" s="12"/>
      <c r="J18" s="12"/>
      <c r="K18" s="13"/>
      <c r="L18" s="19"/>
      <c r="M18" s="23"/>
      <c r="N18" s="13">
        <f t="shared" si="0"/>
        <v>0</v>
      </c>
    </row>
    <row r="19" spans="1:15" x14ac:dyDescent="0.25">
      <c r="A19" s="19"/>
      <c r="B19" s="12" t="s">
        <v>39</v>
      </c>
      <c r="C19" s="12"/>
      <c r="D19" s="12"/>
      <c r="E19" s="12"/>
      <c r="F19" s="12" t="s">
        <v>8</v>
      </c>
      <c r="G19" s="24">
        <v>9</v>
      </c>
      <c r="H19" s="12"/>
      <c r="I19" s="12"/>
      <c r="J19" s="12"/>
      <c r="K19" s="13"/>
      <c r="L19" s="19"/>
      <c r="M19" s="23"/>
      <c r="N19" s="13">
        <f t="shared" si="0"/>
        <v>0</v>
      </c>
    </row>
    <row r="20" spans="1:15" x14ac:dyDescent="0.25">
      <c r="A20" s="19"/>
      <c r="B20" s="12" t="s">
        <v>41</v>
      </c>
      <c r="C20" s="12"/>
      <c r="D20" s="12"/>
      <c r="E20" s="12"/>
      <c r="F20" s="12" t="s">
        <v>8</v>
      </c>
      <c r="G20" s="24">
        <v>9</v>
      </c>
      <c r="H20" s="24"/>
      <c r="I20" s="12"/>
      <c r="J20" s="12"/>
      <c r="K20" s="13"/>
      <c r="L20" s="19"/>
      <c r="M20" s="23"/>
      <c r="N20" s="13">
        <f t="shared" si="0"/>
        <v>0</v>
      </c>
    </row>
    <row r="21" spans="1:15" x14ac:dyDescent="0.25">
      <c r="A21" s="19"/>
      <c r="B21" s="12" t="s">
        <v>40</v>
      </c>
      <c r="C21" s="12"/>
      <c r="D21" s="12"/>
      <c r="E21" s="12"/>
      <c r="F21" s="12" t="s">
        <v>8</v>
      </c>
      <c r="G21" s="24">
        <v>9</v>
      </c>
      <c r="H21" s="12"/>
      <c r="I21" s="12"/>
      <c r="J21" s="12"/>
      <c r="K21" s="13"/>
      <c r="L21" s="19"/>
      <c r="M21" s="23"/>
      <c r="N21" s="13">
        <f t="shared" si="0"/>
        <v>0</v>
      </c>
    </row>
    <row r="22" spans="1:15" x14ac:dyDescent="0.25">
      <c r="A22" s="19"/>
      <c r="B22" s="12" t="s">
        <v>42</v>
      </c>
      <c r="C22" s="12"/>
      <c r="D22" s="12"/>
      <c r="E22" s="12"/>
      <c r="F22" s="12" t="s">
        <v>8</v>
      </c>
      <c r="G22" s="24">
        <v>9</v>
      </c>
      <c r="H22" s="24"/>
      <c r="I22" s="12"/>
      <c r="J22" s="12"/>
      <c r="K22" s="13"/>
      <c r="L22" s="19"/>
      <c r="M22" s="23"/>
      <c r="N22" s="13">
        <f t="shared" si="0"/>
        <v>0</v>
      </c>
    </row>
    <row r="23" spans="1:15" x14ac:dyDescent="0.25">
      <c r="A23" s="26"/>
      <c r="B23" s="9"/>
      <c r="C23" s="9"/>
      <c r="D23" s="9"/>
      <c r="E23" s="9"/>
      <c r="F23" s="9"/>
      <c r="G23" s="9"/>
      <c r="H23" s="9"/>
      <c r="I23" s="9"/>
      <c r="J23" s="9"/>
      <c r="K23" s="10"/>
      <c r="L23" s="19"/>
      <c r="M23" s="12"/>
      <c r="N23" s="13"/>
    </row>
    <row r="24" spans="1:15" hidden="1" x14ac:dyDescent="0.25">
      <c r="A24" s="19"/>
      <c r="B24" s="12"/>
      <c r="C24" s="12"/>
      <c r="D24" s="12"/>
      <c r="E24" s="34" t="s">
        <v>10</v>
      </c>
      <c r="F24" s="34"/>
      <c r="G24" s="34">
        <f>6*G23</f>
        <v>0</v>
      </c>
      <c r="H24" s="12"/>
      <c r="I24" s="12"/>
      <c r="J24" s="12"/>
      <c r="K24" s="13"/>
      <c r="L24" s="27"/>
      <c r="M24" s="28" t="str">
        <f>+IF(COUNTIF(M7:M17,"&lt; 5,5")&gt;1,"UITSLUITING","VOLDOET")</f>
        <v>VOLDOET</v>
      </c>
      <c r="N24" s="29"/>
    </row>
    <row r="25" spans="1:15" hidden="1" x14ac:dyDescent="0.25">
      <c r="A25" s="19"/>
      <c r="B25" s="12"/>
      <c r="C25" s="12"/>
      <c r="D25" s="12"/>
      <c r="E25" s="34" t="s">
        <v>11</v>
      </c>
      <c r="F25" s="34"/>
      <c r="G25" s="34">
        <f>G23*9</f>
        <v>0</v>
      </c>
      <c r="H25" s="12"/>
      <c r="I25" s="12"/>
      <c r="J25" s="12"/>
      <c r="K25" s="13"/>
      <c r="L25" s="19"/>
      <c r="M25" s="12"/>
      <c r="N25" s="13"/>
    </row>
    <row r="26" spans="1:15" x14ac:dyDescent="0.25">
      <c r="A26" s="19"/>
      <c r="B26" s="12"/>
      <c r="C26" s="12"/>
      <c r="D26" s="12"/>
      <c r="E26" s="34" t="s">
        <v>12</v>
      </c>
      <c r="F26" s="34"/>
      <c r="G26" s="34">
        <f>+G25-G24</f>
        <v>0</v>
      </c>
      <c r="H26" s="12"/>
      <c r="I26" s="12"/>
      <c r="J26" s="12"/>
      <c r="K26" s="13"/>
      <c r="L26" s="16" t="s">
        <v>13</v>
      </c>
      <c r="M26" s="17"/>
      <c r="N26" s="18"/>
    </row>
    <row r="27" spans="1:15" x14ac:dyDescent="0.25">
      <c r="A27" s="2"/>
      <c r="B27" s="3"/>
      <c r="C27" s="3"/>
      <c r="D27" s="3"/>
      <c r="E27" s="3"/>
      <c r="F27" s="3"/>
      <c r="G27" s="3"/>
      <c r="H27" s="3"/>
      <c r="I27" s="3"/>
      <c r="J27" s="3"/>
      <c r="K27" s="4"/>
      <c r="L27" s="32"/>
      <c r="M27" s="30"/>
      <c r="N27" s="31"/>
    </row>
    <row r="28" spans="1:15" x14ac:dyDescent="0.25">
      <c r="A28" s="19" t="s">
        <v>47</v>
      </c>
      <c r="B28" s="12"/>
      <c r="D28" s="33">
        <v>5.5599999999999997E-2</v>
      </c>
      <c r="E28" s="24" t="s">
        <v>46</v>
      </c>
      <c r="F28" s="34" t="s">
        <v>8</v>
      </c>
      <c r="G28" s="34">
        <v>10</v>
      </c>
      <c r="H28" s="58"/>
      <c r="I28" s="12"/>
      <c r="J28" s="12"/>
      <c r="K28" s="35"/>
      <c r="L28" s="57">
        <f>+L27*D28</f>
        <v>0</v>
      </c>
      <c r="M28" s="34"/>
      <c r="N28" s="36"/>
    </row>
    <row r="29" spans="1:15" x14ac:dyDescent="0.25">
      <c r="A29" s="19"/>
      <c r="B29" s="12"/>
      <c r="C29" s="15"/>
      <c r="D29" s="12"/>
      <c r="E29" s="12"/>
      <c r="F29" s="37"/>
      <c r="G29" s="34"/>
      <c r="H29" s="34"/>
      <c r="I29" s="12"/>
      <c r="J29" s="12"/>
      <c r="K29" s="13"/>
      <c r="L29" s="19"/>
      <c r="M29" s="34"/>
      <c r="N29" s="36"/>
      <c r="O29" s="38"/>
    </row>
    <row r="30" spans="1:15" x14ac:dyDescent="0.25">
      <c r="A30" s="19" t="s">
        <v>48</v>
      </c>
      <c r="B30" s="12"/>
      <c r="C30" s="12"/>
      <c r="D30" s="12"/>
      <c r="E30" s="61" t="s">
        <v>49</v>
      </c>
      <c r="F30" s="34" t="s">
        <v>8</v>
      </c>
      <c r="G30" s="34">
        <v>15</v>
      </c>
      <c r="H30" s="34">
        <v>16</v>
      </c>
      <c r="I30" s="12"/>
      <c r="J30" s="12"/>
      <c r="K30" s="13"/>
      <c r="L30" s="40"/>
      <c r="M30" s="34"/>
      <c r="N30" s="36"/>
    </row>
    <row r="31" spans="1:15" x14ac:dyDescent="0.25">
      <c r="A31" s="19"/>
      <c r="B31" s="12"/>
      <c r="C31" s="12"/>
      <c r="D31" s="12"/>
      <c r="E31" s="12"/>
      <c r="F31" s="12"/>
      <c r="G31" s="12"/>
      <c r="H31" s="12"/>
      <c r="I31" s="12"/>
      <c r="J31" s="12"/>
      <c r="K31" s="13"/>
      <c r="L31" s="19"/>
      <c r="M31" s="12"/>
      <c r="N31" s="13"/>
    </row>
    <row r="32" spans="1:15" ht="15.75" thickBot="1" x14ac:dyDescent="0.3">
      <c r="A32" s="19" t="s">
        <v>14</v>
      </c>
      <c r="B32" s="12"/>
      <c r="C32" s="63" t="s">
        <v>15</v>
      </c>
      <c r="D32" s="63"/>
      <c r="E32" s="41"/>
      <c r="F32" s="42" t="s">
        <v>8</v>
      </c>
      <c r="G32" s="43">
        <v>120</v>
      </c>
      <c r="H32" s="44">
        <v>710000</v>
      </c>
      <c r="I32" s="39" t="s">
        <v>16</v>
      </c>
      <c r="J32" s="12"/>
      <c r="K32" s="13"/>
      <c r="L32" s="45">
        <f>+L30+L28</f>
        <v>0</v>
      </c>
      <c r="M32" s="46">
        <f>(((H32-L32)/50000))+6</f>
        <v>20.2</v>
      </c>
      <c r="N32" s="47">
        <f>+M32*G32</f>
        <v>2424</v>
      </c>
    </row>
    <row r="33" spans="1:16" ht="15.75" thickTop="1" x14ac:dyDescent="0.25">
      <c r="A33" s="19"/>
      <c r="B33" s="12"/>
      <c r="C33" s="15"/>
      <c r="D33" s="12"/>
      <c r="G33" s="12"/>
      <c r="I33" s="12"/>
      <c r="J33" s="12"/>
      <c r="K33" s="13"/>
      <c r="L33" s="48"/>
      <c r="M33" s="46"/>
      <c r="N33" s="47"/>
    </row>
    <row r="34" spans="1:16" hidden="1" x14ac:dyDescent="0.25">
      <c r="H34" s="56"/>
      <c r="J34" s="12"/>
      <c r="K34" s="13"/>
      <c r="L34" s="48"/>
      <c r="M34" s="46"/>
      <c r="N34" s="47"/>
    </row>
    <row r="35" spans="1:16" hidden="1" x14ac:dyDescent="0.25">
      <c r="A35" s="19"/>
      <c r="B35" s="12"/>
      <c r="C35" s="15"/>
      <c r="D35" s="12"/>
      <c r="E35" s="12"/>
      <c r="F35" s="12"/>
      <c r="G35" s="12"/>
      <c r="J35" s="12"/>
      <c r="K35" s="13"/>
      <c r="L35" s="48"/>
      <c r="M35" s="46"/>
      <c r="N35" s="47"/>
    </row>
    <row r="36" spans="1:16" hidden="1" x14ac:dyDescent="0.25">
      <c r="A36" s="26"/>
      <c r="B36" s="9"/>
      <c r="C36" s="8"/>
      <c r="D36" s="9"/>
      <c r="E36" s="9"/>
      <c r="F36" s="9"/>
      <c r="G36" s="9"/>
      <c r="H36" s="9"/>
      <c r="I36" s="9"/>
      <c r="J36" s="9"/>
      <c r="K36" s="10"/>
      <c r="L36" s="48"/>
      <c r="M36" s="12"/>
      <c r="N36" s="13"/>
    </row>
    <row r="37" spans="1:16" hidden="1" x14ac:dyDescent="0.25">
      <c r="A37" s="2"/>
      <c r="B37" s="3"/>
      <c r="C37" s="5"/>
      <c r="D37" s="3"/>
      <c r="E37" s="3"/>
      <c r="F37" s="3"/>
      <c r="G37" s="3"/>
      <c r="H37" s="3"/>
      <c r="I37" s="3"/>
      <c r="J37" s="3"/>
      <c r="K37" s="4"/>
      <c r="L37" s="27"/>
      <c r="M37" s="28" t="str">
        <f>+IF(L32&gt;H32,"UITSLUITING","VOLDOET")</f>
        <v>VOLDOET</v>
      </c>
      <c r="N37" s="29"/>
      <c r="O37" s="1" t="s">
        <v>17</v>
      </c>
      <c r="P37" s="1"/>
    </row>
    <row r="38" spans="1:16" x14ac:dyDescent="0.25">
      <c r="A38" s="19"/>
      <c r="B38" s="12"/>
      <c r="C38" s="12"/>
      <c r="D38" s="12"/>
      <c r="E38" s="12"/>
      <c r="F38" s="12"/>
      <c r="G38" s="12"/>
      <c r="H38" s="12"/>
      <c r="I38" s="12"/>
      <c r="J38" s="12"/>
      <c r="K38" s="13"/>
      <c r="L38" s="62" t="s">
        <v>50</v>
      </c>
      <c r="M38" s="49"/>
      <c r="N38" s="50">
        <f>+SUM(N7:N22)+N32</f>
        <v>2424</v>
      </c>
      <c r="O38" s="1"/>
      <c r="P38" s="1"/>
    </row>
    <row r="39" spans="1:16" x14ac:dyDescent="0.25">
      <c r="A39" s="26"/>
      <c r="B39" s="9"/>
      <c r="C39" s="9"/>
      <c r="D39" s="9"/>
      <c r="E39" s="9"/>
      <c r="F39" s="9"/>
      <c r="G39" s="9"/>
      <c r="H39" s="9"/>
      <c r="I39" s="9"/>
      <c r="J39" s="9"/>
      <c r="K39" s="10"/>
      <c r="L39" s="52"/>
      <c r="M39" s="51"/>
      <c r="N39" s="53"/>
    </row>
    <row r="41" spans="1:16" x14ac:dyDescent="0.25">
      <c r="A41" s="12"/>
      <c r="B41" s="12"/>
      <c r="C41" s="15"/>
      <c r="D41" s="12"/>
      <c r="G41" s="12"/>
      <c r="H41" s="12"/>
      <c r="I41" s="12"/>
      <c r="K41" s="12"/>
    </row>
    <row r="42" spans="1:16" x14ac:dyDescent="0.25">
      <c r="A42" s="1" t="s">
        <v>18</v>
      </c>
    </row>
    <row r="43" spans="1:16" x14ac:dyDescent="0.25">
      <c r="A43" t="s">
        <v>19</v>
      </c>
      <c r="B43" t="s">
        <v>20</v>
      </c>
    </row>
    <row r="44" spans="1:16" x14ac:dyDescent="0.25">
      <c r="A44" s="54" t="s">
        <v>21</v>
      </c>
      <c r="B44" t="s">
        <v>22</v>
      </c>
    </row>
    <row r="45" spans="1:16" x14ac:dyDescent="0.25">
      <c r="A45" s="54" t="s">
        <v>23</v>
      </c>
      <c r="B45" t="s">
        <v>24</v>
      </c>
    </row>
    <row r="46" spans="1:16" x14ac:dyDescent="0.25">
      <c r="A46" s="55" t="s">
        <v>25</v>
      </c>
      <c r="B46" t="s">
        <v>26</v>
      </c>
    </row>
    <row r="47" spans="1:16" x14ac:dyDescent="0.25">
      <c r="A47" s="54" t="s">
        <v>27</v>
      </c>
      <c r="B47" t="s">
        <v>28</v>
      </c>
    </row>
    <row r="48" spans="1:16" x14ac:dyDescent="0.25">
      <c r="A48" s="54" t="s">
        <v>29</v>
      </c>
      <c r="B48" t="s">
        <v>30</v>
      </c>
    </row>
    <row r="49" spans="1:2" x14ac:dyDescent="0.25">
      <c r="A49" s="54" t="s">
        <v>31</v>
      </c>
      <c r="B49" t="s">
        <v>32</v>
      </c>
    </row>
  </sheetData>
  <mergeCells count="1">
    <mergeCell ref="C32:D32"/>
  </mergeCells>
  <conditionalFormatting sqref="L32:L36">
    <cfRule type="cellIs" dxfId="0" priority="3" operator="greaterThan">
      <formula>#REF!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Neggers</dc:creator>
  <cp:lastModifiedBy>Jeroen Neggers</cp:lastModifiedBy>
  <dcterms:created xsi:type="dcterms:W3CDTF">2015-06-26T08:02:56Z</dcterms:created>
  <dcterms:modified xsi:type="dcterms:W3CDTF">2015-10-21T07:46:39Z</dcterms:modified>
</cp:coreProperties>
</file>