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showInkAnnotation="0" autoCompressPictures="0"/>
  <bookViews>
    <workbookView xWindow="10700" yWindow="13500" windowWidth="28840" windowHeight="13160" tabRatio="500"/>
  </bookViews>
  <sheets>
    <sheet name="Sheet1" sheetId="1" r:id="rId1"/>
  </sheets>
  <definedNames>
    <definedName name="_xlnm.Print_Area" localSheetId="0">Sheet1!$B$1:$U$39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6" i="1" l="1"/>
  <c r="T16" i="1"/>
  <c r="U16" i="1"/>
  <c r="S15" i="1"/>
  <c r="T15" i="1"/>
  <c r="U15" i="1"/>
  <c r="S13" i="1"/>
  <c r="T13" i="1"/>
  <c r="U13" i="1"/>
  <c r="S12" i="1"/>
  <c r="T12" i="1"/>
  <c r="U12" i="1"/>
  <c r="S36" i="1"/>
  <c r="T36" i="1"/>
  <c r="U36" i="1"/>
  <c r="S18" i="1"/>
  <c r="S14" i="1"/>
  <c r="T14" i="1"/>
  <c r="U14" i="1"/>
  <c r="T18" i="1"/>
  <c r="U18" i="1"/>
  <c r="S9" i="1"/>
  <c r="T9" i="1"/>
  <c r="U9" i="1"/>
  <c r="S17" i="1"/>
  <c r="T17" i="1"/>
  <c r="U17" i="1"/>
  <c r="S11" i="1"/>
  <c r="T11" i="1"/>
  <c r="U11" i="1"/>
  <c r="S10" i="1"/>
  <c r="T10" i="1"/>
  <c r="U10" i="1"/>
  <c r="S25" i="1"/>
  <c r="T25" i="1"/>
  <c r="U25" i="1"/>
  <c r="S26" i="1"/>
  <c r="T26" i="1"/>
  <c r="U26" i="1"/>
  <c r="S27" i="1"/>
  <c r="T27" i="1"/>
  <c r="U27" i="1"/>
  <c r="S28" i="1"/>
  <c r="T28" i="1"/>
  <c r="U28" i="1"/>
  <c r="S29" i="1"/>
  <c r="T29" i="1"/>
  <c r="U29" i="1"/>
  <c r="S30" i="1"/>
  <c r="T30" i="1"/>
  <c r="U30" i="1"/>
  <c r="S31" i="1"/>
  <c r="T31" i="1"/>
  <c r="U31" i="1"/>
  <c r="S35" i="1"/>
  <c r="T35" i="1"/>
  <c r="U35" i="1"/>
  <c r="S34" i="1"/>
  <c r="T34" i="1"/>
  <c r="U34" i="1"/>
  <c r="S32" i="1"/>
  <c r="T32" i="1"/>
  <c r="U32" i="1"/>
  <c r="S33" i="1"/>
  <c r="T33" i="1"/>
  <c r="U33" i="1"/>
  <c r="S38" i="1"/>
  <c r="T38" i="1"/>
  <c r="U38" i="1"/>
  <c r="S39" i="1"/>
  <c r="T39" i="1"/>
  <c r="U39" i="1"/>
  <c r="S37" i="1"/>
  <c r="T37" i="1"/>
  <c r="U37" i="1"/>
</calcChain>
</file>

<file path=xl/sharedStrings.xml><?xml version="1.0" encoding="utf-8"?>
<sst xmlns="http://schemas.openxmlformats.org/spreadsheetml/2006/main" count="151" uniqueCount="66">
  <si>
    <t xml:space="preserve">Toelichting: </t>
  </si>
  <si>
    <t xml:space="preserve">- de werknemer die op of na januari 2012 nieuw* in dienst is getreden, anders dan door contractwisseling, beschikt over een door de branche erkend diploma. </t>
  </si>
  <si>
    <t xml:space="preserve">Geboorte datum </t>
  </si>
  <si>
    <t xml:space="preserve">Branche- erkend diploma ja/nee </t>
  </si>
  <si>
    <t xml:space="preserve">Datum in dienst project opdrachtgever </t>
  </si>
  <si>
    <t xml:space="preserve">Contracturen per week </t>
  </si>
  <si>
    <t xml:space="preserve">Opgebouwd bruto uurloon </t>
  </si>
  <si>
    <t xml:space="preserve">Verschil bruto uurloon </t>
  </si>
  <si>
    <t xml:space="preserve">Verschil bruto loonkosten per week </t>
  </si>
  <si>
    <t xml:space="preserve">Verschil bruto loonkosten per jaar </t>
  </si>
  <si>
    <t xml:space="preserve">* Hieraan is voldaan als een werknemer 3 maanden of langer niet in de branche heeft gewerkt. </t>
  </si>
  <si>
    <t>Datum in dienst</t>
  </si>
  <si>
    <t>Schoonmaakbranche</t>
  </si>
  <si>
    <t>Personeelsnummer</t>
  </si>
  <si>
    <t>Nationaliteit</t>
  </si>
  <si>
    <t>Geslacht</t>
  </si>
  <si>
    <t>Aantal dagen per week</t>
  </si>
  <si>
    <t>Functie code</t>
  </si>
  <si>
    <t>Loongroep</t>
  </si>
  <si>
    <t>VET toeslag</t>
  </si>
  <si>
    <t>Bijzonderheden</t>
  </si>
  <si>
    <t>Gecalculeerd bruto uurloon</t>
  </si>
  <si>
    <t>Bij gunning dient de leverancier de werkgelegenheidsclausule bij contractwisseling volgens de geldende CAO voor het Schoonmaak- en Glazenwassersbedrijf (artikel 38) toe te passen. In</t>
  </si>
  <si>
    <t>genoemd artikel staat onder andere dat bij contractwisseling het schoonmaakbedrijf, dat de opdracht verwerft, verplicht is 100% van het aantal onder de regeling vallende werknemers over te nemen. Dit betreft: - de werknemer die minimaal anderhalf jaar op het betreffende object werkzaam is;</t>
  </si>
  <si>
    <t>Overname kosten personeel (CAO Art. 38) Prijspeil 2015</t>
  </si>
  <si>
    <t>Soort contract (scholen/ overig)</t>
  </si>
  <si>
    <t>Soort arbeids-overeenkomst (bepaald/ onbepaald)</t>
  </si>
  <si>
    <t>Locaties Perceel 1-2 of 3</t>
  </si>
  <si>
    <t>Opmerking:</t>
  </si>
  <si>
    <t>Indien één persoon op meerdere locaties werkzaam is, de gevraagde gegevens per locatie vermelden</t>
  </si>
  <si>
    <t>Libanese</t>
  </si>
  <si>
    <t>V</t>
  </si>
  <si>
    <t>onbep. duur</t>
  </si>
  <si>
    <t>scholen</t>
  </si>
  <si>
    <t>ja</t>
  </si>
  <si>
    <t>Nederlandse</t>
  </si>
  <si>
    <t>nee</t>
  </si>
  <si>
    <t>M</t>
  </si>
  <si>
    <t>overig</t>
  </si>
  <si>
    <t>Is ook werkzaam in onderwijslocatie 't Prisma</t>
  </si>
  <si>
    <t>Is ook werkzaam in onderwijslocatie De Klimop</t>
  </si>
  <si>
    <t>Perceel 1 Stellingmolen 19-21 OCBS de Trimaran</t>
  </si>
  <si>
    <t>Perceel 1 Gasinjetstraat 1-3 OCBS het Prisma</t>
  </si>
  <si>
    <t>Perceel 1 Karekietpark 28 OCBS Klimop</t>
  </si>
  <si>
    <t>Perceel 1 Hoefsmidhof 1-4 OCBS de Tourmalijn</t>
  </si>
  <si>
    <t>Perceel 2 Pinksterbloem 67 OCBS Trifolium</t>
  </si>
  <si>
    <t>Perceel 2 Wales 1-4 OCBS Het Plankier</t>
  </si>
  <si>
    <t>Perceel 2 Amazonelaan 17 OCBS de Marimba</t>
  </si>
  <si>
    <t>Perceel 2 Limbostraat 5 OCBS de Marimba</t>
  </si>
  <si>
    <t>nederlandse</t>
  </si>
  <si>
    <t>&gt; 1,5 jaar</t>
  </si>
  <si>
    <t>sch. mw</t>
  </si>
  <si>
    <t>1e ziektedag 02-03-2015</t>
  </si>
  <si>
    <t>&lt; 1,5 jaar</t>
  </si>
  <si>
    <t>Perceel 3 Salland 38 Montessorie</t>
  </si>
  <si>
    <t>Perceel 3 Oudezijds Burgwal 8 OCBS de Binnendijk</t>
  </si>
  <si>
    <t>Perceel 3 Persijnlaan 47 OCBS de Vlieger</t>
  </si>
  <si>
    <t>Perceel 3 Grevelingemeer 62 OCBS het Baken</t>
  </si>
  <si>
    <t>bepaalde duur</t>
  </si>
  <si>
    <t>Nederlands</t>
  </si>
  <si>
    <t>onbepaalde tijd</t>
  </si>
  <si>
    <t>onbekend</t>
  </si>
  <si>
    <t>I</t>
  </si>
  <si>
    <t>Perceel 3Buuterstraat 3 PCB de Rietlanden</t>
  </si>
  <si>
    <t>niet bekend</t>
  </si>
  <si>
    <t>Er is geen loonnummer opgegeven, wel een naam. Om  privacy redenen is de naam niet vermeld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</si>
</sst>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3]d/mmm/yy;@"/>
    <numFmt numFmtId="165" formatCode="_-[$€-413]\ * #,##0.00_-;_-[$€-413]\ * #,##0.00\-;_-[$€-413]\ * &quot;-&quot;??_-;_-@_-"/>
  </numFmts>
  <fonts count="10" x14ac:knownFonts="1">
    <font>
      <sz val="10"/>
      <color theme="1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name val="Verdana"/>
      <family val="2"/>
    </font>
    <font>
      <sz val="10"/>
      <name val="Verdana,Bold"/>
    </font>
    <font>
      <sz val="8"/>
      <name val="Verdana"/>
      <family val="2"/>
    </font>
    <font>
      <sz val="10"/>
      <name val="Arial"/>
    </font>
    <font>
      <sz val="10"/>
      <color rgb="FF00008E"/>
      <name val="Verdana"/>
    </font>
    <font>
      <sz val="10"/>
      <name val="Arial"/>
      <family val="2"/>
    </font>
    <font>
      <sz val="10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14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4" xfId="0" applyBorder="1"/>
    <xf numFmtId="0" fontId="0" fillId="0" borderId="4" xfId="0" applyFill="1" applyBorder="1"/>
    <xf numFmtId="0" fontId="6" fillId="0" borderId="4" xfId="0" applyFont="1" applyBorder="1"/>
    <xf numFmtId="0" fontId="6" fillId="0" borderId="4" xfId="0" applyFont="1" applyFill="1" applyBorder="1"/>
    <xf numFmtId="164" fontId="0" fillId="0" borderId="4" xfId="0" applyNumberFormat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4" xfId="0" applyNumberFormat="1" applyBorder="1"/>
    <xf numFmtId="165" fontId="0" fillId="0" borderId="4" xfId="0" applyNumberFormat="1" applyFont="1" applyBorder="1"/>
    <xf numFmtId="165" fontId="0" fillId="0" borderId="4" xfId="0" applyNumberFormat="1" applyFont="1" applyFill="1" applyBorder="1"/>
    <xf numFmtId="165" fontId="3" fillId="0" borderId="5" xfId="0" applyNumberFormat="1" applyFont="1" applyFill="1" applyBorder="1" applyAlignment="1"/>
    <xf numFmtId="0" fontId="0" fillId="0" borderId="0" xfId="0" applyFont="1"/>
    <xf numFmtId="0" fontId="7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3" fillId="0" borderId="0" xfId="0" applyFont="1" applyFill="1"/>
    <xf numFmtId="0" fontId="3" fillId="0" borderId="1" xfId="0" applyFont="1" applyFill="1" applyBorder="1" applyAlignment="1">
      <alignment vertical="center"/>
    </xf>
    <xf numFmtId="14" fontId="0" fillId="0" borderId="4" xfId="0" applyNumberFormat="1" applyFill="1" applyBorder="1" applyAlignment="1">
      <alignment horizontal="center"/>
    </xf>
    <xf numFmtId="0" fontId="8" fillId="0" borderId="4" xfId="0" applyFont="1" applyFill="1" applyBorder="1"/>
    <xf numFmtId="0" fontId="9" fillId="3" borderId="4" xfId="0" applyFont="1" applyFill="1" applyBorder="1" applyAlignment="1">
      <alignment horizontal="center"/>
    </xf>
    <xf numFmtId="0" fontId="6" fillId="0" borderId="6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</cellXfs>
  <cellStyles count="145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56" builtinId="9" hidden="1"/>
    <cellStyle name="Gevolgde hyperlink" xfId="58" builtinId="9" hidden="1"/>
    <cellStyle name="Gevolgde hyperlink" xfId="60" builtinId="9" hidden="1"/>
    <cellStyle name="Gevolgde hyperlink" xfId="62" builtinId="9" hidden="1"/>
    <cellStyle name="Gevolgde hyperlink" xfId="64" builtinId="9" hidden="1"/>
    <cellStyle name="Gevolgde hyperlink" xfId="66" builtinId="9" hidden="1"/>
    <cellStyle name="Gevolgde hyperlink" xfId="68" builtinId="9" hidden="1"/>
    <cellStyle name="Gevolgde hyperlink" xfId="70" builtinId="9" hidden="1"/>
    <cellStyle name="Gevolgde hyperlink" xfId="72" builtinId="9" hidden="1"/>
    <cellStyle name="Gevolgde hyperlink" xfId="74" builtinId="9" hidden="1"/>
    <cellStyle name="Gevolgde hyperlink" xfId="76" builtinId="9" hidden="1"/>
    <cellStyle name="Gevolgde hyperlink" xfId="78" builtinId="9" hidden="1"/>
    <cellStyle name="Gevolgde hyperlink" xfId="80" builtinId="9" hidden="1"/>
    <cellStyle name="Gevolgde hyperlink" xfId="82" builtinId="9" hidden="1"/>
    <cellStyle name="Gevolgde hyperlink" xfId="84" builtinId="9" hidden="1"/>
    <cellStyle name="Gevolgde hyperlink" xfId="86" builtinId="9" hidden="1"/>
    <cellStyle name="Gevolgde hyperlink" xfId="88" builtinId="9" hidden="1"/>
    <cellStyle name="Gevolgde hyperlink" xfId="90" builtinId="9" hidden="1"/>
    <cellStyle name="Gevolgde hyperlink" xfId="92" builtinId="9" hidden="1"/>
    <cellStyle name="Gevolgde hyperlink" xfId="94" builtinId="9" hidden="1"/>
    <cellStyle name="Gevolgde hyperlink" xfId="96" builtinId="9" hidden="1"/>
    <cellStyle name="Gevolgde hyperlink" xfId="98" builtinId="9" hidden="1"/>
    <cellStyle name="Gevolgde hyperlink" xfId="100" builtinId="9" hidden="1"/>
    <cellStyle name="Gevolgde hyperlink" xfId="102" builtinId="9" hidden="1"/>
    <cellStyle name="Gevolgde hyperlink" xfId="104" builtinId="9" hidden="1"/>
    <cellStyle name="Gevolgde hyperlink" xfId="106" builtinId="9" hidden="1"/>
    <cellStyle name="Gevolgde hyperlink" xfId="108" builtinId="9" hidden="1"/>
    <cellStyle name="Gevolgde hyperlink" xfId="110" builtinId="9" hidden="1"/>
    <cellStyle name="Gevolgde hyperlink" xfId="112" builtinId="9" hidden="1"/>
    <cellStyle name="Gevolgde hyperlink" xfId="114" builtinId="9" hidden="1"/>
    <cellStyle name="Gevolgde hyperlink" xfId="116" builtinId="9" hidden="1"/>
    <cellStyle name="Gevolgde hyperlink" xfId="118" builtinId="9" hidden="1"/>
    <cellStyle name="Gevolgde hyperlink" xfId="120" builtinId="9" hidden="1"/>
    <cellStyle name="Gevolgde hyperlink" xfId="122" builtinId="9" hidden="1"/>
    <cellStyle name="Gevolgde hyperlink" xfId="124" builtinId="9" hidden="1"/>
    <cellStyle name="Gevolgde hyperlink" xfId="126" builtinId="9" hidden="1"/>
    <cellStyle name="Gevolgde hyperlink" xfId="128" builtinId="9" hidden="1"/>
    <cellStyle name="Gevolgde hyperlink" xfId="130" builtinId="9" hidden="1"/>
    <cellStyle name="Gevolgde hyperlink" xfId="132" builtinId="9" hidden="1"/>
    <cellStyle name="Gevolgde hyperlink" xfId="134" builtinId="9" hidden="1"/>
    <cellStyle name="Gevolgde hyperlink" xfId="136" builtinId="9" hidden="1"/>
    <cellStyle name="Gevolgde hyperlink" xfId="138" builtinId="9" hidden="1"/>
    <cellStyle name="Gevolgde hyperlink" xfId="140" builtinId="9" hidden="1"/>
    <cellStyle name="Gevolgde hyperlink" xfId="142" builtinId="9" hidden="1"/>
    <cellStyle name="Gevolgde hyperlink" xfId="1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Norma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698500</xdr:colOff>
      <xdr:row>0</xdr:row>
      <xdr:rowOff>0</xdr:rowOff>
    </xdr:from>
    <xdr:to>
      <xdr:col>1</xdr:col>
      <xdr:colOff>1816100</xdr:colOff>
      <xdr:row>5</xdr:row>
      <xdr:rowOff>1127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0" y="0"/>
          <a:ext cx="1117600" cy="8266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7"/>
  <sheetViews>
    <sheetView showGridLines="0" tabSelected="1" topLeftCell="Q3" workbookViewId="0">
      <pane xSplit="19500" topLeftCell="V1"/>
      <selection activeCell="V26" sqref="V26"/>
      <selection pane="topRight" activeCell="V15" sqref="V15"/>
    </sheetView>
  </sheetViews>
  <sheetFormatPr baseColWidth="10" defaultColWidth="10.7109375" defaultRowHeight="13" x14ac:dyDescent="0"/>
  <cols>
    <col min="1" max="1" width="2.140625" style="1" customWidth="1"/>
    <col min="2" max="2" width="43.28515625" style="1" customWidth="1"/>
    <col min="3" max="3" width="14.42578125" style="1" customWidth="1"/>
    <col min="4" max="4" width="17.42578125" style="1" customWidth="1"/>
    <col min="5" max="5" width="13.85546875" style="1" customWidth="1"/>
    <col min="6" max="6" width="7.7109375" style="1" customWidth="1"/>
    <col min="7" max="7" width="13.85546875" style="1" customWidth="1"/>
    <col min="8" max="8" width="11.42578125" style="1" customWidth="1"/>
    <col min="9" max="9" width="11" style="1" customWidth="1"/>
    <col min="10" max="10" width="16.7109375" style="1" customWidth="1"/>
    <col min="11" max="11" width="13.7109375" style="11" customWidth="1"/>
    <col min="12" max="15" width="10.7109375" style="1"/>
    <col min="16" max="17" width="11.42578125" style="1" customWidth="1"/>
    <col min="18" max="20" width="10.7109375" style="1"/>
    <col min="21" max="21" width="11" style="1" bestFit="1" customWidth="1"/>
    <col min="22" max="22" width="63.42578125" style="1" customWidth="1"/>
    <col min="23" max="16384" width="10.7109375" style="1"/>
  </cols>
  <sheetData>
    <row r="3" spans="1:22">
      <c r="D3" s="1" t="s">
        <v>28</v>
      </c>
    </row>
    <row r="4" spans="1:22">
      <c r="D4" s="1" t="s">
        <v>29</v>
      </c>
      <c r="Q4" s="1" t="s">
        <v>24</v>
      </c>
    </row>
    <row r="7" spans="1:22" s="2" customFormat="1" ht="13" customHeight="1">
      <c r="B7" s="40" t="s">
        <v>27</v>
      </c>
      <c r="C7" s="38" t="s">
        <v>13</v>
      </c>
      <c r="D7" s="38" t="s">
        <v>2</v>
      </c>
      <c r="E7" s="23"/>
      <c r="F7" s="23"/>
      <c r="G7" s="38" t="s">
        <v>4</v>
      </c>
      <c r="H7" s="23"/>
      <c r="I7" s="26"/>
      <c r="J7" s="23" t="s">
        <v>11</v>
      </c>
      <c r="K7" s="38" t="s">
        <v>3</v>
      </c>
      <c r="L7" s="38" t="s">
        <v>5</v>
      </c>
      <c r="M7" s="23"/>
      <c r="N7" s="23"/>
      <c r="O7" s="23"/>
      <c r="P7" s="38" t="s">
        <v>6</v>
      </c>
      <c r="Q7" s="23"/>
      <c r="R7" s="23"/>
      <c r="S7" s="38" t="s">
        <v>7</v>
      </c>
      <c r="T7" s="38" t="s">
        <v>8</v>
      </c>
      <c r="U7" s="38" t="s">
        <v>9</v>
      </c>
      <c r="V7" s="23"/>
    </row>
    <row r="8" spans="1:22" s="2" customFormat="1" ht="52">
      <c r="B8" s="41"/>
      <c r="C8" s="39"/>
      <c r="D8" s="39"/>
      <c r="E8" s="24" t="s">
        <v>14</v>
      </c>
      <c r="F8" s="24" t="s">
        <v>15</v>
      </c>
      <c r="G8" s="39"/>
      <c r="H8" s="24" t="s">
        <v>26</v>
      </c>
      <c r="I8" s="27" t="s">
        <v>25</v>
      </c>
      <c r="J8" s="24" t="s">
        <v>12</v>
      </c>
      <c r="K8" s="39"/>
      <c r="L8" s="39"/>
      <c r="M8" s="24" t="s">
        <v>16</v>
      </c>
      <c r="N8" s="24" t="s">
        <v>17</v>
      </c>
      <c r="O8" s="24" t="s">
        <v>18</v>
      </c>
      <c r="P8" s="39"/>
      <c r="Q8" s="24" t="s">
        <v>19</v>
      </c>
      <c r="R8" s="24" t="s">
        <v>21</v>
      </c>
      <c r="S8" s="39"/>
      <c r="T8" s="39"/>
      <c r="U8" s="39"/>
      <c r="V8" s="24" t="s">
        <v>20</v>
      </c>
    </row>
    <row r="9" spans="1:22">
      <c r="A9" s="32"/>
      <c r="B9" s="33" t="s">
        <v>42</v>
      </c>
      <c r="C9" s="13">
        <v>17572</v>
      </c>
      <c r="D9" s="34">
        <v>19176</v>
      </c>
      <c r="E9" s="35" t="s">
        <v>35</v>
      </c>
      <c r="F9" s="31" t="s">
        <v>31</v>
      </c>
      <c r="G9" s="34">
        <v>40664</v>
      </c>
      <c r="H9" s="31" t="s">
        <v>32</v>
      </c>
      <c r="I9" s="31" t="s">
        <v>33</v>
      </c>
      <c r="J9" s="34">
        <v>36192</v>
      </c>
      <c r="K9" s="31" t="s">
        <v>36</v>
      </c>
      <c r="L9" s="15">
        <v>11.25</v>
      </c>
      <c r="M9" s="13">
        <v>5</v>
      </c>
      <c r="N9" s="13">
        <v>651</v>
      </c>
      <c r="O9" s="13">
        <v>1</v>
      </c>
      <c r="P9" s="19">
        <v>11.46</v>
      </c>
      <c r="Q9" s="7"/>
      <c r="R9" s="19">
        <v>0</v>
      </c>
      <c r="S9" s="19">
        <f t="shared" ref="S9:S18" si="0">IF(R9=0,0,SUM(P9:Q9)-R9)</f>
        <v>0</v>
      </c>
      <c r="T9" s="19">
        <f t="shared" ref="T9:T18" si="1">S9*L9</f>
        <v>0</v>
      </c>
      <c r="U9" s="19">
        <f t="shared" ref="U9:U18" si="2">T9*52</f>
        <v>0</v>
      </c>
      <c r="V9" s="37" t="s">
        <v>40</v>
      </c>
    </row>
    <row r="10" spans="1:22" s="32" customFormat="1">
      <c r="A10" s="1"/>
      <c r="B10" s="3" t="s">
        <v>44</v>
      </c>
      <c r="C10" s="16">
        <v>17575</v>
      </c>
      <c r="D10" s="28">
        <v>28050</v>
      </c>
      <c r="E10" s="29" t="s">
        <v>35</v>
      </c>
      <c r="F10" s="30" t="s">
        <v>31</v>
      </c>
      <c r="G10" s="28">
        <v>40664</v>
      </c>
      <c r="H10" s="30" t="s">
        <v>32</v>
      </c>
      <c r="I10" s="30" t="s">
        <v>33</v>
      </c>
      <c r="J10" s="28">
        <v>38222</v>
      </c>
      <c r="K10" s="31" t="s">
        <v>36</v>
      </c>
      <c r="L10" s="14">
        <v>18.75</v>
      </c>
      <c r="M10" s="16">
        <v>5</v>
      </c>
      <c r="N10" s="16">
        <v>651</v>
      </c>
      <c r="O10" s="16">
        <v>1</v>
      </c>
      <c r="P10" s="18">
        <v>11.46</v>
      </c>
      <c r="Q10" s="17"/>
      <c r="R10" s="18">
        <v>0</v>
      </c>
      <c r="S10" s="18">
        <f t="shared" si="0"/>
        <v>0</v>
      </c>
      <c r="T10" s="18">
        <f t="shared" si="1"/>
        <v>0</v>
      </c>
      <c r="U10" s="18">
        <f t="shared" si="2"/>
        <v>0</v>
      </c>
      <c r="V10" s="25"/>
    </row>
    <row r="11" spans="1:22">
      <c r="B11" s="3" t="s">
        <v>44</v>
      </c>
      <c r="C11" s="16">
        <v>17579</v>
      </c>
      <c r="D11" s="28">
        <v>19176</v>
      </c>
      <c r="E11" s="29" t="s">
        <v>35</v>
      </c>
      <c r="F11" s="30" t="s">
        <v>31</v>
      </c>
      <c r="G11" s="28">
        <v>40664</v>
      </c>
      <c r="H11" s="30" t="s">
        <v>32</v>
      </c>
      <c r="I11" s="30" t="s">
        <v>33</v>
      </c>
      <c r="J11" s="28">
        <v>32540</v>
      </c>
      <c r="K11" s="31" t="s">
        <v>36</v>
      </c>
      <c r="L11" s="14">
        <v>13.75</v>
      </c>
      <c r="M11" s="16">
        <v>5</v>
      </c>
      <c r="N11" s="16">
        <v>651</v>
      </c>
      <c r="O11" s="16">
        <v>1</v>
      </c>
      <c r="P11" s="18">
        <v>11.13</v>
      </c>
      <c r="Q11" s="6"/>
      <c r="R11" s="18">
        <v>0</v>
      </c>
      <c r="S11" s="18">
        <f t="shared" si="0"/>
        <v>0</v>
      </c>
      <c r="T11" s="18">
        <f t="shared" si="1"/>
        <v>0</v>
      </c>
      <c r="U11" s="18">
        <f t="shared" si="2"/>
        <v>0</v>
      </c>
      <c r="V11" s="6"/>
    </row>
    <row r="12" spans="1:22">
      <c r="A12" s="32"/>
      <c r="B12" s="3" t="s">
        <v>43</v>
      </c>
      <c r="C12" s="13">
        <v>17572</v>
      </c>
      <c r="D12" s="34">
        <v>19176</v>
      </c>
      <c r="E12" s="35" t="s">
        <v>35</v>
      </c>
      <c r="F12" s="31" t="s">
        <v>31</v>
      </c>
      <c r="G12" s="34">
        <v>40664</v>
      </c>
      <c r="H12" s="31" t="s">
        <v>32</v>
      </c>
      <c r="I12" s="31" t="s">
        <v>33</v>
      </c>
      <c r="J12" s="34">
        <v>36192</v>
      </c>
      <c r="K12" s="31" t="s">
        <v>36</v>
      </c>
      <c r="L12" s="15">
        <v>10</v>
      </c>
      <c r="M12" s="13">
        <v>5</v>
      </c>
      <c r="N12" s="13">
        <v>651</v>
      </c>
      <c r="O12" s="12">
        <v>1</v>
      </c>
      <c r="P12" s="19">
        <v>11.46</v>
      </c>
      <c r="Q12" s="7"/>
      <c r="R12" s="19">
        <v>0</v>
      </c>
      <c r="S12" s="19">
        <f t="shared" si="0"/>
        <v>0</v>
      </c>
      <c r="T12" s="19">
        <f t="shared" si="1"/>
        <v>0</v>
      </c>
      <c r="U12" s="19">
        <f t="shared" si="2"/>
        <v>0</v>
      </c>
      <c r="V12" s="7" t="s">
        <v>39</v>
      </c>
    </row>
    <row r="13" spans="1:22">
      <c r="B13" s="3" t="s">
        <v>43</v>
      </c>
      <c r="C13" s="16">
        <v>17580</v>
      </c>
      <c r="D13" s="28">
        <v>22614</v>
      </c>
      <c r="E13" s="29" t="s">
        <v>35</v>
      </c>
      <c r="F13" s="30" t="s">
        <v>31</v>
      </c>
      <c r="G13" s="28">
        <v>40664</v>
      </c>
      <c r="H13" s="30" t="s">
        <v>32</v>
      </c>
      <c r="I13" s="30" t="s">
        <v>33</v>
      </c>
      <c r="J13" s="28">
        <v>37627</v>
      </c>
      <c r="K13" s="31" t="s">
        <v>36</v>
      </c>
      <c r="L13" s="14">
        <v>15</v>
      </c>
      <c r="M13" s="16">
        <v>5</v>
      </c>
      <c r="N13" s="16">
        <v>651</v>
      </c>
      <c r="O13" s="16">
        <v>1</v>
      </c>
      <c r="P13" s="18">
        <v>11.46</v>
      </c>
      <c r="Q13" s="6"/>
      <c r="R13" s="18">
        <v>0</v>
      </c>
      <c r="S13" s="18">
        <f t="shared" si="0"/>
        <v>0</v>
      </c>
      <c r="T13" s="18">
        <f t="shared" si="1"/>
        <v>0</v>
      </c>
      <c r="U13" s="18">
        <f t="shared" si="2"/>
        <v>0</v>
      </c>
      <c r="V13" s="6"/>
    </row>
    <row r="14" spans="1:22">
      <c r="B14" s="3" t="s">
        <v>41</v>
      </c>
      <c r="C14" s="16">
        <v>17726</v>
      </c>
      <c r="D14" s="28">
        <v>25809</v>
      </c>
      <c r="E14" s="6" t="s">
        <v>30</v>
      </c>
      <c r="F14" s="10" t="s">
        <v>31</v>
      </c>
      <c r="G14" s="28">
        <v>40980</v>
      </c>
      <c r="H14" s="10" t="s">
        <v>32</v>
      </c>
      <c r="I14" s="10" t="s">
        <v>33</v>
      </c>
      <c r="J14" s="28">
        <v>40980</v>
      </c>
      <c r="K14" s="12" t="s">
        <v>34</v>
      </c>
      <c r="L14" s="14">
        <v>20</v>
      </c>
      <c r="M14" s="16">
        <v>5</v>
      </c>
      <c r="N14" s="16">
        <v>651</v>
      </c>
      <c r="O14" s="16">
        <v>1</v>
      </c>
      <c r="P14" s="18">
        <v>11.13</v>
      </c>
      <c r="Q14" s="6"/>
      <c r="R14" s="18">
        <v>0</v>
      </c>
      <c r="S14" s="18">
        <f t="shared" si="0"/>
        <v>0</v>
      </c>
      <c r="T14" s="18">
        <f t="shared" si="1"/>
        <v>0</v>
      </c>
      <c r="U14" s="18">
        <f t="shared" si="2"/>
        <v>0</v>
      </c>
      <c r="V14" s="6"/>
    </row>
    <row r="15" spans="1:22" s="32" customFormat="1">
      <c r="A15" s="1"/>
      <c r="B15" s="3" t="s">
        <v>47</v>
      </c>
      <c r="C15" s="16">
        <v>17575</v>
      </c>
      <c r="D15" s="28">
        <v>28050</v>
      </c>
      <c r="E15" s="29" t="s">
        <v>35</v>
      </c>
      <c r="F15" s="30" t="s">
        <v>31</v>
      </c>
      <c r="G15" s="28">
        <v>40664</v>
      </c>
      <c r="H15" s="30" t="s">
        <v>32</v>
      </c>
      <c r="I15" s="30" t="s">
        <v>33</v>
      </c>
      <c r="J15" s="28">
        <v>38222</v>
      </c>
      <c r="K15" s="31" t="s">
        <v>36</v>
      </c>
      <c r="L15" s="14">
        <v>8.75</v>
      </c>
      <c r="M15" s="16">
        <v>5</v>
      </c>
      <c r="N15" s="16">
        <v>651</v>
      </c>
      <c r="O15" s="16">
        <v>1</v>
      </c>
      <c r="P15" s="18">
        <v>11.46</v>
      </c>
      <c r="Q15" s="6"/>
      <c r="R15" s="18">
        <v>0</v>
      </c>
      <c r="S15" s="18">
        <f t="shared" si="0"/>
        <v>0</v>
      </c>
      <c r="T15" s="18">
        <f t="shared" si="1"/>
        <v>0</v>
      </c>
      <c r="U15" s="18">
        <f t="shared" si="2"/>
        <v>0</v>
      </c>
      <c r="V15" s="6"/>
    </row>
    <row r="16" spans="1:22">
      <c r="B16" s="3" t="s">
        <v>48</v>
      </c>
      <c r="C16" s="16">
        <v>20187</v>
      </c>
      <c r="D16" s="28">
        <v>25602</v>
      </c>
      <c r="E16" s="29" t="s">
        <v>35</v>
      </c>
      <c r="F16" s="30" t="s">
        <v>31</v>
      </c>
      <c r="G16" s="28">
        <v>37480</v>
      </c>
      <c r="H16" s="30" t="s">
        <v>32</v>
      </c>
      <c r="I16" s="30" t="s">
        <v>33</v>
      </c>
      <c r="J16" s="28">
        <v>37480</v>
      </c>
      <c r="K16" s="36" t="s">
        <v>36</v>
      </c>
      <c r="L16" s="14">
        <v>15</v>
      </c>
      <c r="M16" s="16">
        <v>5</v>
      </c>
      <c r="N16" s="16">
        <v>651</v>
      </c>
      <c r="O16" s="16">
        <v>1</v>
      </c>
      <c r="P16" s="18">
        <v>11.46</v>
      </c>
      <c r="Q16" s="17"/>
      <c r="R16" s="18">
        <v>0</v>
      </c>
      <c r="S16" s="18">
        <f t="shared" si="0"/>
        <v>0</v>
      </c>
      <c r="T16" s="18">
        <f t="shared" si="1"/>
        <v>0</v>
      </c>
      <c r="U16" s="18">
        <f t="shared" si="2"/>
        <v>0</v>
      </c>
      <c r="V16" s="25"/>
    </row>
    <row r="17" spans="2:22">
      <c r="B17" s="3" t="s">
        <v>45</v>
      </c>
      <c r="C17" s="16">
        <v>20197</v>
      </c>
      <c r="D17" s="28">
        <v>19500</v>
      </c>
      <c r="E17" s="29" t="s">
        <v>35</v>
      </c>
      <c r="F17" s="30" t="s">
        <v>37</v>
      </c>
      <c r="G17" s="28">
        <v>32569</v>
      </c>
      <c r="H17" s="30" t="s">
        <v>32</v>
      </c>
      <c r="I17" s="30" t="s">
        <v>38</v>
      </c>
      <c r="J17" s="28">
        <v>32569</v>
      </c>
      <c r="K17" s="31" t="s">
        <v>34</v>
      </c>
      <c r="L17" s="14">
        <v>16.25</v>
      </c>
      <c r="M17" s="16">
        <v>5</v>
      </c>
      <c r="N17" s="16">
        <v>651</v>
      </c>
      <c r="O17" s="16">
        <v>1</v>
      </c>
      <c r="P17" s="18">
        <v>11.46</v>
      </c>
      <c r="Q17" s="6">
        <v>0.14000000000000001</v>
      </c>
      <c r="R17" s="18">
        <v>0</v>
      </c>
      <c r="S17" s="18">
        <f t="shared" si="0"/>
        <v>0</v>
      </c>
      <c r="T17" s="18">
        <f t="shared" si="1"/>
        <v>0</v>
      </c>
      <c r="U17" s="18">
        <f t="shared" si="2"/>
        <v>0</v>
      </c>
      <c r="V17" s="6"/>
    </row>
    <row r="18" spans="2:22">
      <c r="B18" s="3" t="s">
        <v>46</v>
      </c>
      <c r="C18" s="16">
        <v>20188</v>
      </c>
      <c r="D18" s="28">
        <v>23224</v>
      </c>
      <c r="E18" s="29" t="s">
        <v>35</v>
      </c>
      <c r="F18" s="30" t="s">
        <v>37</v>
      </c>
      <c r="G18" s="28">
        <v>37644</v>
      </c>
      <c r="H18" s="30" t="s">
        <v>32</v>
      </c>
      <c r="I18" s="30" t="s">
        <v>33</v>
      </c>
      <c r="J18" s="28">
        <v>37644</v>
      </c>
      <c r="K18" s="36" t="s">
        <v>36</v>
      </c>
      <c r="L18" s="14">
        <v>13.75</v>
      </c>
      <c r="M18" s="16">
        <v>5</v>
      </c>
      <c r="N18" s="16">
        <v>651</v>
      </c>
      <c r="O18" s="10">
        <v>1</v>
      </c>
      <c r="P18" s="18">
        <v>11.46</v>
      </c>
      <c r="Q18" s="6"/>
      <c r="R18" s="18">
        <v>0</v>
      </c>
      <c r="S18" s="18">
        <f t="shared" si="0"/>
        <v>0</v>
      </c>
      <c r="T18" s="18">
        <f t="shared" si="1"/>
        <v>0</v>
      </c>
      <c r="U18" s="18">
        <f t="shared" si="2"/>
        <v>0</v>
      </c>
      <c r="V18" s="6"/>
    </row>
    <row r="19" spans="2:22">
      <c r="B19" s="3" t="s">
        <v>57</v>
      </c>
      <c r="C19" s="13">
        <v>2571</v>
      </c>
      <c r="D19" s="9">
        <v>21643</v>
      </c>
      <c r="E19" s="7" t="s">
        <v>49</v>
      </c>
      <c r="F19" s="10" t="s">
        <v>31</v>
      </c>
      <c r="G19" s="9" t="s">
        <v>50</v>
      </c>
      <c r="H19" s="10" t="s">
        <v>32</v>
      </c>
      <c r="I19" s="10" t="s">
        <v>33</v>
      </c>
      <c r="J19" s="9">
        <v>40546</v>
      </c>
      <c r="K19" s="12" t="s">
        <v>34</v>
      </c>
      <c r="L19" s="15">
        <v>12.5</v>
      </c>
      <c r="M19" s="13">
        <v>5</v>
      </c>
      <c r="N19" s="13" t="s">
        <v>51</v>
      </c>
      <c r="O19" s="13">
        <v>1</v>
      </c>
      <c r="P19" s="19">
        <v>11.13</v>
      </c>
      <c r="Q19" s="7"/>
      <c r="R19" s="18">
        <v>0</v>
      </c>
      <c r="S19" s="18">
        <v>0</v>
      </c>
      <c r="T19" s="18">
        <v>0</v>
      </c>
      <c r="U19" s="18">
        <v>0</v>
      </c>
      <c r="V19" s="7"/>
    </row>
    <row r="20" spans="2:22">
      <c r="B20" s="3" t="s">
        <v>55</v>
      </c>
      <c r="C20" s="13">
        <v>2830</v>
      </c>
      <c r="D20" s="9">
        <v>20865</v>
      </c>
      <c r="E20" s="7" t="s">
        <v>49</v>
      </c>
      <c r="F20" s="30" t="s">
        <v>37</v>
      </c>
      <c r="G20" s="9" t="s">
        <v>50</v>
      </c>
      <c r="H20" s="10" t="s">
        <v>32</v>
      </c>
      <c r="I20" s="10" t="s">
        <v>33</v>
      </c>
      <c r="J20" s="9">
        <v>40819</v>
      </c>
      <c r="K20" s="12" t="s">
        <v>34</v>
      </c>
      <c r="L20" s="15">
        <v>8.75</v>
      </c>
      <c r="M20" s="13">
        <v>5</v>
      </c>
      <c r="N20" s="13" t="s">
        <v>51</v>
      </c>
      <c r="O20" s="12">
        <v>1</v>
      </c>
      <c r="P20" s="19">
        <v>12.27</v>
      </c>
      <c r="Q20" s="7"/>
      <c r="R20" s="18">
        <v>0</v>
      </c>
      <c r="S20" s="18">
        <v>0</v>
      </c>
      <c r="T20" s="18">
        <v>0</v>
      </c>
      <c r="U20" s="18">
        <v>0</v>
      </c>
      <c r="V20" s="25"/>
    </row>
    <row r="21" spans="2:22">
      <c r="B21" s="3" t="s">
        <v>56</v>
      </c>
      <c r="C21" s="13">
        <v>3020</v>
      </c>
      <c r="D21" s="9">
        <v>23970</v>
      </c>
      <c r="E21" s="7" t="s">
        <v>49</v>
      </c>
      <c r="F21" s="10" t="s">
        <v>31</v>
      </c>
      <c r="G21" s="9" t="s">
        <v>50</v>
      </c>
      <c r="H21" s="10" t="s">
        <v>32</v>
      </c>
      <c r="I21" s="10" t="s">
        <v>33</v>
      </c>
      <c r="J21" s="9">
        <v>40565</v>
      </c>
      <c r="K21" s="12" t="s">
        <v>36</v>
      </c>
      <c r="L21" s="15">
        <v>12.5</v>
      </c>
      <c r="M21" s="13">
        <v>5</v>
      </c>
      <c r="N21" s="13" t="s">
        <v>51</v>
      </c>
      <c r="O21" s="13">
        <v>1</v>
      </c>
      <c r="P21" s="19">
        <v>11.13</v>
      </c>
      <c r="Q21" s="7"/>
      <c r="R21" s="18">
        <v>0</v>
      </c>
      <c r="S21" s="18">
        <v>0</v>
      </c>
      <c r="T21" s="18">
        <v>0</v>
      </c>
      <c r="U21" s="18">
        <v>0</v>
      </c>
      <c r="V21" s="7" t="s">
        <v>52</v>
      </c>
    </row>
    <row r="22" spans="2:22">
      <c r="B22" s="3" t="s">
        <v>56</v>
      </c>
      <c r="C22" s="13">
        <v>10208</v>
      </c>
      <c r="D22" s="9">
        <v>25572</v>
      </c>
      <c r="E22" s="7" t="s">
        <v>49</v>
      </c>
      <c r="F22" s="10" t="s">
        <v>31</v>
      </c>
      <c r="G22" s="9" t="s">
        <v>53</v>
      </c>
      <c r="H22" s="10" t="s">
        <v>58</v>
      </c>
      <c r="I22" s="10" t="s">
        <v>33</v>
      </c>
      <c r="J22" s="9">
        <v>42324</v>
      </c>
      <c r="K22" s="12" t="s">
        <v>36</v>
      </c>
      <c r="L22" s="15">
        <v>10</v>
      </c>
      <c r="M22" s="13">
        <v>5</v>
      </c>
      <c r="N22" s="13" t="s">
        <v>51</v>
      </c>
      <c r="O22" s="13">
        <v>1</v>
      </c>
      <c r="P22" s="19">
        <v>9.74</v>
      </c>
      <c r="Q22" s="7"/>
      <c r="R22" s="18">
        <v>0</v>
      </c>
      <c r="S22" s="18">
        <v>0</v>
      </c>
      <c r="T22" s="18">
        <v>0</v>
      </c>
      <c r="U22" s="18">
        <v>0</v>
      </c>
      <c r="V22" s="25"/>
    </row>
    <row r="23" spans="2:22">
      <c r="B23" s="3" t="s">
        <v>56</v>
      </c>
      <c r="C23" s="13">
        <v>3020</v>
      </c>
      <c r="D23" s="9">
        <v>23970</v>
      </c>
      <c r="E23" s="7" t="s">
        <v>49</v>
      </c>
      <c r="F23" s="10" t="s">
        <v>31</v>
      </c>
      <c r="G23" s="9" t="s">
        <v>50</v>
      </c>
      <c r="H23" s="10" t="s">
        <v>32</v>
      </c>
      <c r="I23" s="10" t="s">
        <v>33</v>
      </c>
      <c r="J23" s="9">
        <v>40565</v>
      </c>
      <c r="K23" s="12" t="s">
        <v>36</v>
      </c>
      <c r="L23" s="15">
        <v>1.25</v>
      </c>
      <c r="M23" s="13">
        <v>5</v>
      </c>
      <c r="N23" s="13" t="s">
        <v>51</v>
      </c>
      <c r="O23" s="13">
        <v>1</v>
      </c>
      <c r="P23" s="19">
        <v>11.13</v>
      </c>
      <c r="Q23" s="7"/>
      <c r="R23" s="18">
        <v>0</v>
      </c>
      <c r="S23" s="18">
        <v>0</v>
      </c>
      <c r="T23" s="18">
        <v>0</v>
      </c>
      <c r="U23" s="18">
        <v>0</v>
      </c>
      <c r="V23" s="7"/>
    </row>
    <row r="24" spans="2:22">
      <c r="B24" s="3" t="s">
        <v>54</v>
      </c>
      <c r="C24" s="13">
        <v>2558</v>
      </c>
      <c r="D24" s="9">
        <v>27000</v>
      </c>
      <c r="E24" s="7" t="s">
        <v>49</v>
      </c>
      <c r="F24" s="30" t="s">
        <v>37</v>
      </c>
      <c r="G24" s="9" t="s">
        <v>50</v>
      </c>
      <c r="H24" s="10" t="s">
        <v>32</v>
      </c>
      <c r="I24" s="10" t="s">
        <v>33</v>
      </c>
      <c r="J24" s="9">
        <v>40483</v>
      </c>
      <c r="K24" s="12" t="s">
        <v>36</v>
      </c>
      <c r="L24" s="15">
        <v>8.75</v>
      </c>
      <c r="M24" s="13">
        <v>5</v>
      </c>
      <c r="N24" s="13" t="s">
        <v>51</v>
      </c>
      <c r="O24" s="13">
        <v>1</v>
      </c>
      <c r="P24" s="19">
        <v>11.13</v>
      </c>
      <c r="Q24" s="7"/>
      <c r="R24" s="18">
        <v>0</v>
      </c>
      <c r="S24" s="18">
        <v>0</v>
      </c>
      <c r="T24" s="18">
        <v>0</v>
      </c>
      <c r="U24" s="18">
        <v>0</v>
      </c>
      <c r="V24" s="7"/>
    </row>
    <row r="25" spans="2:22">
      <c r="B25" s="3" t="s">
        <v>63</v>
      </c>
      <c r="C25" s="13" t="s">
        <v>64</v>
      </c>
      <c r="D25" s="8">
        <v>25531</v>
      </c>
      <c r="E25" s="6" t="s">
        <v>59</v>
      </c>
      <c r="F25" s="10" t="s">
        <v>31</v>
      </c>
      <c r="G25" s="8">
        <v>39508</v>
      </c>
      <c r="H25" s="10" t="s">
        <v>60</v>
      </c>
      <c r="I25" s="12" t="s">
        <v>61</v>
      </c>
      <c r="J25" s="8">
        <v>39508</v>
      </c>
      <c r="K25" s="12" t="s">
        <v>61</v>
      </c>
      <c r="L25" s="14">
        <v>11</v>
      </c>
      <c r="M25" s="16">
        <v>5</v>
      </c>
      <c r="N25" s="13" t="s">
        <v>51</v>
      </c>
      <c r="O25" s="16" t="s">
        <v>62</v>
      </c>
      <c r="P25" s="18">
        <v>10.35</v>
      </c>
      <c r="Q25" s="7"/>
      <c r="R25" s="18">
        <v>0</v>
      </c>
      <c r="S25" s="18">
        <f t="shared" ref="S25:S39" si="3">IF(R25=0,0,SUM(P25:Q25)-R25)</f>
        <v>0</v>
      </c>
      <c r="T25" s="18">
        <f t="shared" ref="T25:T39" si="4">S25*L25</f>
        <v>0</v>
      </c>
      <c r="U25" s="18">
        <f t="shared" ref="U25:U39" si="5">T25*52</f>
        <v>0</v>
      </c>
      <c r="V25" s="7" t="s">
        <v>65</v>
      </c>
    </row>
    <row r="26" spans="2:22">
      <c r="B26" s="3"/>
      <c r="C26" s="5"/>
      <c r="D26" s="9"/>
      <c r="E26" s="7"/>
      <c r="F26" s="7"/>
      <c r="G26" s="9"/>
      <c r="H26" s="10"/>
      <c r="I26" s="10"/>
      <c r="J26" s="9"/>
      <c r="K26" s="12"/>
      <c r="L26" s="15"/>
      <c r="M26" s="13"/>
      <c r="N26" s="13"/>
      <c r="O26" s="13"/>
      <c r="P26" s="19"/>
      <c r="Q26" s="7"/>
      <c r="R26" s="18">
        <v>0</v>
      </c>
      <c r="S26" s="18">
        <f t="shared" si="3"/>
        <v>0</v>
      </c>
      <c r="T26" s="18">
        <f t="shared" si="4"/>
        <v>0</v>
      </c>
      <c r="U26" s="18">
        <f t="shared" si="5"/>
        <v>0</v>
      </c>
      <c r="V26" s="7"/>
    </row>
    <row r="27" spans="2:22">
      <c r="B27" s="3"/>
      <c r="C27" s="5"/>
      <c r="D27" s="9"/>
      <c r="E27" s="7"/>
      <c r="F27" s="7"/>
      <c r="G27" s="9"/>
      <c r="H27" s="10"/>
      <c r="I27" s="10"/>
      <c r="J27" s="9"/>
      <c r="K27" s="12"/>
      <c r="L27" s="15"/>
      <c r="M27" s="13"/>
      <c r="N27" s="13"/>
      <c r="O27" s="13"/>
      <c r="P27" s="19"/>
      <c r="Q27" s="7"/>
      <c r="R27" s="18">
        <v>0</v>
      </c>
      <c r="S27" s="18">
        <f t="shared" si="3"/>
        <v>0</v>
      </c>
      <c r="T27" s="18">
        <f t="shared" si="4"/>
        <v>0</v>
      </c>
      <c r="U27" s="18">
        <f t="shared" si="5"/>
        <v>0</v>
      </c>
      <c r="V27" s="25"/>
    </row>
    <row r="28" spans="2:22">
      <c r="B28" s="3"/>
      <c r="C28" s="5"/>
      <c r="D28" s="9"/>
      <c r="E28" s="7"/>
      <c r="F28" s="7"/>
      <c r="G28" s="9"/>
      <c r="H28" s="10"/>
      <c r="I28" s="10"/>
      <c r="J28" s="9"/>
      <c r="K28" s="12"/>
      <c r="L28" s="15"/>
      <c r="M28" s="13"/>
      <c r="N28" s="13"/>
      <c r="O28" s="13"/>
      <c r="P28" s="19"/>
      <c r="Q28" s="17"/>
      <c r="R28" s="18">
        <v>0</v>
      </c>
      <c r="S28" s="18">
        <f t="shared" si="3"/>
        <v>0</v>
      </c>
      <c r="T28" s="18">
        <f t="shared" si="4"/>
        <v>0</v>
      </c>
      <c r="U28" s="18">
        <f t="shared" si="5"/>
        <v>0</v>
      </c>
      <c r="V28" s="7"/>
    </row>
    <row r="29" spans="2:22">
      <c r="B29" s="3"/>
      <c r="C29" s="5"/>
      <c r="D29" s="9"/>
      <c r="E29" s="7"/>
      <c r="F29" s="7"/>
      <c r="G29" s="9"/>
      <c r="H29" s="10"/>
      <c r="I29" s="10"/>
      <c r="J29" s="9"/>
      <c r="K29" s="12"/>
      <c r="L29" s="15"/>
      <c r="M29" s="13"/>
      <c r="N29" s="13"/>
      <c r="O29" s="13"/>
      <c r="P29" s="19"/>
      <c r="Q29" s="5"/>
      <c r="R29" s="18">
        <v>0</v>
      </c>
      <c r="S29" s="18">
        <f t="shared" si="3"/>
        <v>0</v>
      </c>
      <c r="T29" s="18">
        <f t="shared" si="4"/>
        <v>0</v>
      </c>
      <c r="U29" s="18">
        <f t="shared" si="5"/>
        <v>0</v>
      </c>
      <c r="V29" s="25"/>
    </row>
    <row r="30" spans="2:22">
      <c r="B30" s="3"/>
      <c r="C30" s="5"/>
      <c r="D30" s="9"/>
      <c r="E30" s="7"/>
      <c r="F30" s="7"/>
      <c r="G30" s="9"/>
      <c r="H30" s="10"/>
      <c r="I30" s="10"/>
      <c r="J30" s="9"/>
      <c r="K30" s="12"/>
      <c r="L30" s="15"/>
      <c r="M30" s="13"/>
      <c r="N30" s="13"/>
      <c r="O30" s="13"/>
      <c r="P30" s="19"/>
      <c r="Q30" s="5"/>
      <c r="R30" s="18">
        <v>0</v>
      </c>
      <c r="S30" s="18">
        <f t="shared" si="3"/>
        <v>0</v>
      </c>
      <c r="T30" s="18">
        <f t="shared" si="4"/>
        <v>0</v>
      </c>
      <c r="U30" s="18">
        <f t="shared" si="5"/>
        <v>0</v>
      </c>
      <c r="V30" s="25"/>
    </row>
    <row r="31" spans="2:22">
      <c r="B31" s="3"/>
      <c r="C31" s="5"/>
      <c r="D31" s="9"/>
      <c r="E31" s="7"/>
      <c r="F31" s="7"/>
      <c r="G31" s="9"/>
      <c r="H31" s="10"/>
      <c r="I31" s="10"/>
      <c r="J31" s="9"/>
      <c r="K31" s="12"/>
      <c r="L31" s="15"/>
      <c r="M31" s="13"/>
      <c r="N31" s="13"/>
      <c r="O31" s="13"/>
      <c r="P31" s="19"/>
      <c r="Q31" s="7"/>
      <c r="R31" s="18">
        <v>0</v>
      </c>
      <c r="S31" s="18">
        <f t="shared" si="3"/>
        <v>0</v>
      </c>
      <c r="T31" s="18">
        <f t="shared" si="4"/>
        <v>0</v>
      </c>
      <c r="U31" s="18">
        <f t="shared" si="5"/>
        <v>0</v>
      </c>
      <c r="V31" s="25"/>
    </row>
    <row r="32" spans="2:22">
      <c r="B32" s="3"/>
      <c r="C32" s="5"/>
      <c r="D32" s="9"/>
      <c r="E32" s="7"/>
      <c r="F32" s="7"/>
      <c r="G32" s="9"/>
      <c r="H32" s="10"/>
      <c r="I32" s="10"/>
      <c r="J32" s="9"/>
      <c r="K32" s="12"/>
      <c r="L32" s="15"/>
      <c r="M32" s="13"/>
      <c r="N32" s="13"/>
      <c r="O32" s="12"/>
      <c r="P32" s="19"/>
      <c r="Q32" s="7"/>
      <c r="R32" s="18">
        <v>0</v>
      </c>
      <c r="S32" s="18">
        <f>IF(R32=0,0,SUM(P32:Q32)-R32)</f>
        <v>0</v>
      </c>
      <c r="T32" s="18">
        <f>S32*L32</f>
        <v>0</v>
      </c>
      <c r="U32" s="18">
        <f>T32*52</f>
        <v>0</v>
      </c>
      <c r="V32" s="25"/>
    </row>
    <row r="33" spans="2:22">
      <c r="B33" s="3"/>
      <c r="C33" s="5"/>
      <c r="D33" s="9"/>
      <c r="E33" s="5"/>
      <c r="F33" s="5"/>
      <c r="G33" s="9"/>
      <c r="H33" s="10"/>
      <c r="I33" s="10"/>
      <c r="J33" s="9"/>
      <c r="K33" s="13"/>
      <c r="L33" s="15"/>
      <c r="M33" s="13"/>
      <c r="N33" s="13"/>
      <c r="O33" s="13"/>
      <c r="P33" s="20"/>
      <c r="Q33" s="5"/>
      <c r="R33" s="18">
        <v>0</v>
      </c>
      <c r="S33" s="18">
        <f>IF(R33=0,0,SUM(P33:Q33)-R33)</f>
        <v>0</v>
      </c>
      <c r="T33" s="18">
        <f>S33*L33</f>
        <v>0</v>
      </c>
      <c r="U33" s="18">
        <f>T33*52</f>
        <v>0</v>
      </c>
      <c r="V33" s="25"/>
    </row>
    <row r="34" spans="2:22">
      <c r="B34" s="3"/>
      <c r="C34" s="5"/>
      <c r="D34" s="9"/>
      <c r="E34" s="7"/>
      <c r="F34" s="7"/>
      <c r="G34" s="9"/>
      <c r="H34" s="10"/>
      <c r="I34" s="10"/>
      <c r="J34" s="9"/>
      <c r="K34" s="12"/>
      <c r="L34" s="15"/>
      <c r="M34" s="13"/>
      <c r="N34" s="13"/>
      <c r="O34" s="13"/>
      <c r="P34" s="19"/>
      <c r="Q34" s="7"/>
      <c r="R34" s="18">
        <v>0</v>
      </c>
      <c r="S34" s="18">
        <f>IF(R34=0,0,SUM(P34:Q34)-R34)</f>
        <v>0</v>
      </c>
      <c r="T34" s="18">
        <f>S34*L34</f>
        <v>0</v>
      </c>
      <c r="U34" s="18">
        <f>T34*52</f>
        <v>0</v>
      </c>
      <c r="V34" s="25"/>
    </row>
    <row r="35" spans="2:22">
      <c r="B35" s="3"/>
      <c r="C35" s="5"/>
      <c r="D35" s="9"/>
      <c r="E35" s="7"/>
      <c r="F35" s="7"/>
      <c r="G35" s="9"/>
      <c r="H35" s="10"/>
      <c r="I35" s="10"/>
      <c r="J35" s="9"/>
      <c r="K35" s="12"/>
      <c r="L35" s="15"/>
      <c r="M35" s="13"/>
      <c r="N35" s="13"/>
      <c r="O35" s="13"/>
      <c r="P35" s="19"/>
      <c r="Q35" s="7"/>
      <c r="R35" s="18">
        <v>0</v>
      </c>
      <c r="S35" s="18">
        <f>IF(R35=0,0,SUM(P35:Q35)-R35)</f>
        <v>0</v>
      </c>
      <c r="T35" s="18">
        <f>S35*L35</f>
        <v>0</v>
      </c>
      <c r="U35" s="18">
        <f>T35*52</f>
        <v>0</v>
      </c>
      <c r="V35" s="25"/>
    </row>
    <row r="36" spans="2:22">
      <c r="B36" s="3"/>
      <c r="C36" s="4"/>
      <c r="D36" s="8"/>
      <c r="E36" s="6"/>
      <c r="F36" s="6"/>
      <c r="G36" s="8"/>
      <c r="H36" s="10"/>
      <c r="I36" s="10"/>
      <c r="J36" s="8"/>
      <c r="K36" s="12"/>
      <c r="L36" s="14"/>
      <c r="M36" s="16"/>
      <c r="N36" s="16"/>
      <c r="O36" s="16"/>
      <c r="P36" s="18"/>
      <c r="Q36" s="17"/>
      <c r="R36" s="18">
        <v>0</v>
      </c>
      <c r="S36" s="18">
        <f t="shared" ref="S36" si="6">IF(R36=0,0,SUM(P36:Q36)-R36)</f>
        <v>0</v>
      </c>
      <c r="T36" s="18">
        <f t="shared" ref="T36" si="7">S36*L36</f>
        <v>0</v>
      </c>
      <c r="U36" s="18">
        <f t="shared" ref="U36" si="8">T36*52</f>
        <v>0</v>
      </c>
      <c r="V36" s="25"/>
    </row>
    <row r="37" spans="2:22">
      <c r="B37" s="3"/>
      <c r="C37" s="5"/>
      <c r="D37" s="9"/>
      <c r="E37" s="7"/>
      <c r="F37" s="7"/>
      <c r="G37" s="9"/>
      <c r="H37" s="10"/>
      <c r="I37" s="10"/>
      <c r="J37" s="9"/>
      <c r="K37" s="12"/>
      <c r="L37" s="15"/>
      <c r="M37" s="13"/>
      <c r="N37" s="13"/>
      <c r="O37" s="13"/>
      <c r="P37" s="19"/>
      <c r="Q37" s="5"/>
      <c r="R37" s="18">
        <v>0</v>
      </c>
      <c r="S37" s="18">
        <f>IF(R37=0,0,SUM(P37:Q37)-R37)</f>
        <v>0</v>
      </c>
      <c r="T37" s="18">
        <f>S37*L37</f>
        <v>0</v>
      </c>
      <c r="U37" s="18">
        <f>T37*52</f>
        <v>0</v>
      </c>
      <c r="V37" s="25"/>
    </row>
    <row r="38" spans="2:22">
      <c r="B38" s="3"/>
      <c r="C38" s="5"/>
      <c r="D38" s="9"/>
      <c r="E38" s="7"/>
      <c r="F38" s="7"/>
      <c r="G38" s="9"/>
      <c r="H38" s="10"/>
      <c r="I38" s="10"/>
      <c r="J38" s="9"/>
      <c r="K38" s="12"/>
      <c r="L38" s="15"/>
      <c r="M38" s="13"/>
      <c r="N38" s="13"/>
      <c r="O38" s="13"/>
      <c r="P38" s="19"/>
      <c r="Q38" s="7"/>
      <c r="R38" s="18">
        <v>0</v>
      </c>
      <c r="S38" s="18">
        <f t="shared" si="3"/>
        <v>0</v>
      </c>
      <c r="T38" s="18">
        <f t="shared" si="4"/>
        <v>0</v>
      </c>
      <c r="U38" s="18">
        <f t="shared" si="5"/>
        <v>0</v>
      </c>
      <c r="V38" s="25"/>
    </row>
    <row r="39" spans="2:22">
      <c r="B39" s="3"/>
      <c r="C39" s="5"/>
      <c r="D39" s="9"/>
      <c r="E39" s="7"/>
      <c r="F39" s="7"/>
      <c r="G39" s="9"/>
      <c r="H39" s="10"/>
      <c r="I39" s="10"/>
      <c r="J39" s="9"/>
      <c r="K39" s="12"/>
      <c r="L39" s="15"/>
      <c r="M39" s="13"/>
      <c r="N39" s="13"/>
      <c r="O39" s="13"/>
      <c r="P39" s="19"/>
      <c r="Q39" s="7"/>
      <c r="R39" s="18">
        <v>0</v>
      </c>
      <c r="S39" s="18">
        <f t="shared" si="3"/>
        <v>0</v>
      </c>
      <c r="T39" s="18">
        <f t="shared" si="4"/>
        <v>0</v>
      </c>
      <c r="U39" s="18">
        <f t="shared" si="5"/>
        <v>0</v>
      </c>
      <c r="V39" s="25"/>
    </row>
    <row r="41" spans="2:22">
      <c r="B41" s="22" t="s">
        <v>0</v>
      </c>
    </row>
    <row r="42" spans="2:22">
      <c r="B42" s="21"/>
    </row>
    <row r="43" spans="2:22">
      <c r="B43" s="21" t="s">
        <v>22</v>
      </c>
    </row>
    <row r="44" spans="2:22">
      <c r="B44" s="21" t="s">
        <v>23</v>
      </c>
    </row>
    <row r="45" spans="2:22">
      <c r="B45" s="21" t="s">
        <v>1</v>
      </c>
    </row>
    <row r="46" spans="2:22">
      <c r="B46" s="21"/>
    </row>
    <row r="47" spans="2:22">
      <c r="B47" s="21" t="s">
        <v>10</v>
      </c>
    </row>
  </sheetData>
  <sortState ref="A9:V24">
    <sortCondition ref="B9"/>
  </sortState>
  <mergeCells count="10">
    <mergeCell ref="B7:B8"/>
    <mergeCell ref="C7:C8"/>
    <mergeCell ref="D7:D8"/>
    <mergeCell ref="K7:K8"/>
    <mergeCell ref="G7:G8"/>
    <mergeCell ref="U7:U8"/>
    <mergeCell ref="L7:L8"/>
    <mergeCell ref="P7:P8"/>
    <mergeCell ref="S7:S8"/>
    <mergeCell ref="T7:T8"/>
  </mergeCells>
  <phoneticPr fontId="5" type="noConversion"/>
  <pageMargins left="0.75000000000000011" right="0.75000000000000011" top="1" bottom="1" header="0.5" footer="0.5"/>
  <pageSetup paperSize="9" scale="3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>ICCA 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ICCA bv</dc:creator>
  <cp:lastModifiedBy>ICCA bv</cp:lastModifiedBy>
  <cp:lastPrinted>2014-04-01T05:47:00Z</cp:lastPrinted>
  <dcterms:created xsi:type="dcterms:W3CDTF">2013-12-03T14:12:12Z</dcterms:created>
  <dcterms:modified xsi:type="dcterms:W3CDTF">2015-12-14T09:40:50Z</dcterms:modified>
</cp:coreProperties>
</file>