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ata\Projecten\TIWOS\"/>
    </mc:Choice>
  </mc:AlternateContent>
  <bookViews>
    <workbookView xWindow="0" yWindow="0" windowWidth="19200" windowHeight="1179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Blad1!$A$1:$I$72</definedName>
    <definedName name="_xlnm.Print_Titles" localSheetId="0">Blad1!$1:$3</definedName>
  </definedNames>
  <calcPr calcId="152511"/>
</workbook>
</file>

<file path=xl/calcChain.xml><?xml version="1.0" encoding="utf-8"?>
<calcChain xmlns="http://schemas.openxmlformats.org/spreadsheetml/2006/main">
  <c r="C28" i="1" l="1"/>
  <c r="D28" i="1"/>
  <c r="B28" i="1"/>
  <c r="G54" i="1" l="1"/>
  <c r="C30" i="1" l="1"/>
  <c r="D30" i="1"/>
  <c r="B30" i="1"/>
  <c r="C29" i="1"/>
  <c r="D29" i="1"/>
  <c r="B29" i="1"/>
  <c r="G30" i="1" l="1"/>
  <c r="F30" i="1"/>
  <c r="G52" i="1"/>
  <c r="G53" i="1"/>
  <c r="G55" i="1"/>
  <c r="G28" i="1"/>
  <c r="G50" i="1"/>
  <c r="G51" i="1"/>
  <c r="G49" i="1"/>
  <c r="G29" i="1"/>
  <c r="H29" i="1" s="1"/>
  <c r="F28" i="1"/>
  <c r="H30" i="1" l="1"/>
  <c r="H28" i="1"/>
  <c r="G56" i="1"/>
  <c r="H31" i="1" l="1"/>
  <c r="G62" i="1" s="1"/>
</calcChain>
</file>

<file path=xl/sharedStrings.xml><?xml version="1.0" encoding="utf-8"?>
<sst xmlns="http://schemas.openxmlformats.org/spreadsheetml/2006/main" count="103" uniqueCount="93">
  <si>
    <t>N.B. excl. BTW</t>
  </si>
  <si>
    <t>minimumeis, knock-out criterium</t>
  </si>
  <si>
    <t>Financiele stabiliteit (indicator voor continuiteit)</t>
  </si>
  <si>
    <t>over een periode van 3 jaar</t>
  </si>
  <si>
    <t xml:space="preserve">laagste </t>
  </si>
  <si>
    <t>score</t>
  </si>
  <si>
    <t>Bedrijfsresultaat boekjaar voor VPB</t>
  </si>
  <si>
    <t>Eigen vermogen boekjaar</t>
  </si>
  <si>
    <t>Totaal vermogen boekjaar</t>
  </si>
  <si>
    <t>Subtotaal</t>
  </si>
  <si>
    <t>Algemene ervaringseisen</t>
  </si>
  <si>
    <t>Verklaring invulling naar waarheid en onvoorwaardelijke acceptatie van uitsluiting indien tijdens het verificatiegesprek zou blijken dat noodzakelijke onderbouwingen ontbreken</t>
  </si>
  <si>
    <t>Eindtotaal</t>
  </si>
  <si>
    <t xml:space="preserve">Aantal beschikbare plaatsen op rangorde </t>
  </si>
  <si>
    <t>(bedrijfs)gegevens door gegadigde in te voeren</t>
  </si>
  <si>
    <t>Bankgarantie incl. 21% BTW</t>
  </si>
  <si>
    <t>Zekerstelling (combinatie)</t>
  </si>
  <si>
    <t>criterium: score op basis van financiele stabiliteit over de beschouwde boekjaren, laagste waarde t.o.v. de gemiddelde waarde maal wegingsfactor</t>
  </si>
  <si>
    <t>Bedragen x € 1.000</t>
  </si>
  <si>
    <t>gemidd.</t>
  </si>
  <si>
    <t>Totaal vlottende passiva</t>
  </si>
  <si>
    <t>Ratio (opgegeven waarde): solvabiliteit, eigen vermogen gedeeld door totaal vermogen</t>
  </si>
  <si>
    <t>Ratio (berekend): basisrendabiliteit, bedrijfsresultaat gedeeld door totaal vermogen</t>
  </si>
  <si>
    <t>Verklaring</t>
  </si>
  <si>
    <t>Verklaringen</t>
  </si>
  <si>
    <t>ja</t>
  </si>
  <si>
    <t>plaatsen op Tenderned</t>
  </si>
  <si>
    <t>Gedragsverklaring (VGA)</t>
  </si>
  <si>
    <t>Inschrijving beroeps- of handelsregister (KvK)</t>
  </si>
  <si>
    <t>niet ouder dan 6 maanden</t>
  </si>
  <si>
    <t>niet ouder dan 24 maanden</t>
  </si>
  <si>
    <t xml:space="preserve">Verklaring belastingdienst (afdr. sociale premies) </t>
  </si>
  <si>
    <t>minimumeis</t>
  </si>
  <si>
    <t>Referentiewaarde Euro</t>
  </si>
  <si>
    <t>gegadigden krijgen een uitnodiging voor een gesprek ter verificatie van de ingevulde gegevens, te onderbouwen met bewijsstukken.   Indien de onderbouwing incompleet is, volgt een uitnodiging aan de gegadigde met positie 6 (reservebank).</t>
  </si>
  <si>
    <t>Product- en proceskenmerken, deze sluiten aan op de belangen/waarden van de opdrachtgever. Onderstaand moet blijken in hoeverre gegadigden beschikken over bedoelde kwaliteiten/ervaringen.</t>
  </si>
  <si>
    <t>Projectgebonden kenmerken, hebt u aantoonbare ervaring met:</t>
  </si>
  <si>
    <t>Bedrijfsgebonden kenmerken, beschikt u over c.q. hebt u aantoonbare kennis van:</t>
  </si>
  <si>
    <t>nee</t>
  </si>
  <si>
    <t>Klik op cel en kies 'ja' of 'nee'</t>
  </si>
  <si>
    <t>Datum</t>
  </si>
  <si>
    <t>Bedrijfsnaam inschrijver</t>
  </si>
  <si>
    <t>Functie</t>
  </si>
  <si>
    <t>Handtekening</t>
  </si>
  <si>
    <t>Naam vertegenwoordiger</t>
  </si>
  <si>
    <t>N.B.: gevraagde product- en proceskenmerken moeten aantoonbaar zijn voor de hierboven vermelde referentieprojecten</t>
  </si>
  <si>
    <t>Een systeem voor veiligheidsbeheersing (VCA** of gelijkwaardig)</t>
  </si>
  <si>
    <t>Totaal vlottende activa minus voorraden</t>
  </si>
  <si>
    <t>Ratio (berekend): quick ratio, vlottende activa minus voorraden gedeeld door vlottende passiva</t>
  </si>
  <si>
    <t xml:space="preserve">Score </t>
  </si>
  <si>
    <t>weging (indien 'ja')</t>
  </si>
  <si>
    <t>Een systeem voor proces-/kwaliteitsbeheersing ( ISO 9001 of gelijkwaardig)</t>
  </si>
  <si>
    <t>Bijlage 3</t>
  </si>
  <si>
    <t>Indien de gegadigde behoort tot de beste 5 scorende partijen dient voor elk van de maximaal 3 referentieprojecten het model volgens bijlage 2 te worden ingevuld, alsmede een tevredenheidsverklaring van de betreffende opdrachtgever.</t>
  </si>
  <si>
    <t>Aantal (maximaal 3) uitgevoerde en opgeleverde projecten met een omvang volgens de referentiewaarde</t>
  </si>
  <si>
    <t>N.B.2: in geval van combinaties dienen alle combinanten aan de vereiste financiële eisen te voldoen</t>
  </si>
  <si>
    <r>
      <t>N.B.3: de financi</t>
    </r>
    <r>
      <rPr>
        <b/>
        <sz val="12"/>
        <color indexed="8"/>
        <rFont val="Sans Light"/>
        <charset val="1"/>
      </rPr>
      <t>ë</t>
    </r>
    <r>
      <rPr>
        <b/>
        <sz val="12"/>
        <color indexed="8"/>
        <rFont val="Calibri"/>
        <family val="2"/>
      </rPr>
      <t>le gegevens van de penvoeder van een combinatie zijn maatgevend voor de score inzake de financi</t>
    </r>
    <r>
      <rPr>
        <b/>
        <sz val="12"/>
        <color indexed="8"/>
        <rFont val="Sans Light"/>
        <charset val="1"/>
      </rPr>
      <t>ë</t>
    </r>
    <r>
      <rPr>
        <b/>
        <sz val="12"/>
        <color indexed="8"/>
        <rFont val="Calibri"/>
        <family val="2"/>
      </rPr>
      <t>le stabiliteit</t>
    </r>
  </si>
  <si>
    <t>N.B.4: een combinatie mag na selectie niet meer gewijzigd worden zonder uitdrukkelijke instemming van de opdrachtgever</t>
  </si>
  <si>
    <t xml:space="preserve">N.B.5: inzake de product en proceskenmerken gelden  de (gezamenlijke) projecten/ervaringen van alle combinanten </t>
  </si>
  <si>
    <t>Gemiddelde omzeteis boekjaren 2012/2013/2014</t>
  </si>
  <si>
    <t>Onderstaande product- en proceskenmerken aantoonbaar te maken aan de hand van de 3 door gegadigde opgegeven referentieprojecten; alle genoemde kenmerken behoeven dus niet volledig in de 3 opgegeven referentieprojecten aanwezig te zijn. Kenmerken welke meer dan 1 keer aanwezig zijn scoren niet extra.</t>
  </si>
  <si>
    <t>bereidheidsverklaring bankinstelling of concerngarantie</t>
  </si>
  <si>
    <t>Omzet</t>
  </si>
  <si>
    <t>N.B.: onderstaande opgave van referentieprojecten mag de optelling zijn van projecten van alle eventuele combinanten over een periode van 5 jaar, het betreft opgeleverde projecten</t>
  </si>
  <si>
    <t>norm</t>
  </si>
  <si>
    <t>1 punt per %</t>
  </si>
  <si>
    <t>Stabiliteit van rendement  is ondergeschikt aan de aanwezigheid ervan; gemiddeld rendement levert score op: 1 punt per % rendement</t>
  </si>
  <si>
    <t>Gemiddelde solvabiliteit boekjaren 2012/2013/2014</t>
  </si>
  <si>
    <t>Gemiddelde quick ratio boekjaren 2012/2013/2014</t>
  </si>
  <si>
    <t>de toepassing van een (vorm van) planningsoptimalisatie/verkorting doorlooptijd, LEAN o.g.</t>
  </si>
  <si>
    <t>de toepassing van een (vorm van) social return op projecten, zie paragraaf 3.3. selectieleidraad</t>
  </si>
  <si>
    <t>(schaal 1-9)</t>
  </si>
  <si>
    <r>
      <t>Invulmodel selectieleidraad 'TIWOS Traverse</t>
    </r>
    <r>
      <rPr>
        <b/>
        <sz val="16"/>
        <rFont val="Calibri"/>
        <family val="2"/>
      </rPr>
      <t>'</t>
    </r>
  </si>
  <si>
    <t>van Gegadigde naar Inschrijver (Nationale niet openbare procedure)</t>
  </si>
  <si>
    <t>N.B.1: alle hieronder in te voeren gegevens dienen betrekking te hebben op de zich aanmeldende zelfstandige onderneming danwel op de holding/het concern waarvan zij deel uitmaakt.</t>
  </si>
  <si>
    <t>bewijsvoering bij verificatie</t>
  </si>
  <si>
    <t>ervaring met Engineering&amp;Construct (E&amp;C) - opdrachten</t>
  </si>
  <si>
    <t>ervaring met het engineeren/realiseren van woon-/zorggebouwen</t>
  </si>
  <si>
    <t>ondertekende Eigen Verklaring + onderhavig invulmodel  is minimumeis</t>
  </si>
  <si>
    <t>De opdrachtwaarde van het Werk bedraagt meer dan het drievoudige van genoemde referentiewaarde. Dat niettemin van deze referentiewaarde wordt uit gegaan houdt verband met de gefaseerde uitvoering in meerdere bouwblokken.</t>
  </si>
  <si>
    <t>de toepassing van een Plan van Aanpak in uw dienstverlening naar de opdrachtgever/gebruiker</t>
  </si>
  <si>
    <t>de optimalisering van duurzaamheid/energiegebruik/toepassing GPR o.g.</t>
  </si>
  <si>
    <t>ervaring met Industrieel. Flexibel en Demontabel bouwen (IFD)</t>
  </si>
  <si>
    <t>maximaal 20</t>
  </si>
  <si>
    <t>Bij 20% &lt; gemiddelde solvabiliteit &lt; 40% wordt stabiliteitsscore gehonoreerd naar rato van de solvabiliteit boven 20%; sterk wisselende cijfers binnen genoemde bandbreedte leveren een lagere score; boven 40% gemiddelde solvabiliteit resulteert een score van 20;</t>
  </si>
  <si>
    <t>minimumeis, daarboven honorering stabiliteit binnen een bandbreedte van 20% tot 40%; daarboven maximum punten</t>
  </si>
  <si>
    <t>Bij 0 &lt; Quick Ratio &lt; 2 wordt stabiliteitsscore gehonoreerd naar rato van het niveau van de Quick Ratio; sterk wisselende cijfers binnen genoemde bandbreedte leveren een  lagere score; boven een gemiddelde Quick Ratio van 2 resulteert een score van 20</t>
  </si>
  <si>
    <t>N.B.: een solvabiliteit van 40% wordt als zeer solide beschouwd, nog hogere waarden hebben geen toegevoegde waarde. Ditzelfde geldt voor een Quick Ratio van meer dan 2. Dan is sprake van een zeer solide liquiditeit.</t>
  </si>
  <si>
    <t>geen knock-out criterium, score Quick Ratio afhankelijk van stabiliteit en niveau; boven 2 maximum score</t>
  </si>
  <si>
    <t>Financiele eisen (alle combinanten)</t>
  </si>
  <si>
    <t>Uittreksel</t>
  </si>
  <si>
    <t>Onderstaande bedrijfsgebonden kenmerken behoeven niet binnen de referentieprojecten aantoonbaar gemaakt te worden, aantoonbaarheid buiten de genoemde referentie projecten is toegestaan.</t>
  </si>
  <si>
    <t>versie 16-10-2015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</si>
</sst>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€&quot;\ #,##0_-"/>
    <numFmt numFmtId="165" formatCode="0.0_ ;[Red]\-0.0\ "/>
    <numFmt numFmtId="166" formatCode="0.0"/>
    <numFmt numFmtId="167" formatCode="0.0%"/>
    <numFmt numFmtId="168" formatCode="&quot;€&quot;\ #,##0"/>
  </numFmts>
  <fonts count="27">
    <font>
      <sz val="10"/>
      <name val="Arial"/>
    </font>
    <font>
      <sz val="10"/>
      <name val="Arial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9"/>
      <color indexed="8"/>
      <name val="Calibri"/>
      <family val="2"/>
    </font>
    <font>
      <b/>
      <sz val="9"/>
      <name val="Arial"/>
      <family val="2"/>
    </font>
    <font>
      <sz val="16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0" tint="-4.9989318521683403E-2"/>
      <name val="Calibri"/>
      <family val="2"/>
    </font>
    <font>
      <sz val="10"/>
      <color theme="0" tint="-4.9989318521683403E-2"/>
      <name val="Arial"/>
      <family val="2"/>
    </font>
    <font>
      <b/>
      <sz val="16"/>
      <name val="Calibri"/>
      <family val="2"/>
    </font>
    <font>
      <b/>
      <sz val="12"/>
      <color indexed="8"/>
      <name val="Sans Light"/>
      <charset val="1"/>
    </font>
    <font>
      <b/>
      <i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0">
    <xf numFmtId="0" fontId="0" fillId="0" borderId="0" xfId="0"/>
    <xf numFmtId="0" fontId="2" fillId="0" borderId="0" xfId="0" applyFont="1" applyBorder="1" applyProtection="1"/>
    <xf numFmtId="0" fontId="0" fillId="0" borderId="0" xfId="0" applyBorder="1" applyProtection="1"/>
    <xf numFmtId="0" fontId="0" fillId="0" borderId="0" xfId="0" applyProtection="1"/>
    <xf numFmtId="0" fontId="3" fillId="0" borderId="0" xfId="0" applyFont="1" applyBorder="1" applyProtection="1"/>
    <xf numFmtId="164" fontId="0" fillId="0" borderId="0" xfId="0" applyNumberFormat="1" applyBorder="1" applyProtection="1"/>
    <xf numFmtId="0" fontId="4" fillId="0" borderId="0" xfId="0" applyFont="1" applyBorder="1" applyProtection="1"/>
    <xf numFmtId="0" fontId="0" fillId="0" borderId="0" xfId="0" applyFill="1" applyBorder="1" applyProtection="1"/>
    <xf numFmtId="9" fontId="0" fillId="0" borderId="0" xfId="0" applyNumberFormat="1" applyFill="1" applyBorder="1" applyProtection="1"/>
    <xf numFmtId="164" fontId="0" fillId="0" borderId="0" xfId="0" applyNumberFormat="1" applyFill="1" applyBorder="1" applyProtection="1"/>
    <xf numFmtId="0" fontId="4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0" fontId="4" fillId="0" borderId="0" xfId="0" applyFont="1" applyFill="1" applyBorder="1" applyProtection="1"/>
    <xf numFmtId="166" fontId="4" fillId="0" borderId="1" xfId="0" applyNumberFormat="1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Fill="1" applyBorder="1" applyAlignment="1" applyProtection="1">
      <alignment vertical="top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>
      <alignment vertical="top" wrapText="1"/>
    </xf>
    <xf numFmtId="166" fontId="0" fillId="0" borderId="0" xfId="0" applyNumberFormat="1" applyBorder="1" applyAlignment="1" applyProtection="1">
      <alignment horizontal="center"/>
    </xf>
    <xf numFmtId="0" fontId="0" fillId="3" borderId="2" xfId="0" applyFill="1" applyBorder="1" applyProtection="1"/>
    <xf numFmtId="9" fontId="5" fillId="3" borderId="2" xfId="1" applyFont="1" applyFill="1" applyBorder="1" applyProtection="1"/>
    <xf numFmtId="0" fontId="0" fillId="0" borderId="0" xfId="0" applyFont="1" applyFill="1" applyBorder="1" applyProtection="1"/>
    <xf numFmtId="0" fontId="8" fillId="0" borderId="0" xfId="0" applyFont="1" applyBorder="1" applyAlignment="1" applyProtection="1">
      <alignment vertical="top" wrapText="1"/>
    </xf>
    <xf numFmtId="166" fontId="16" fillId="0" borderId="1" xfId="0" applyNumberFormat="1" applyFont="1" applyBorder="1" applyAlignment="1" applyProtection="1">
      <alignment horizontal="center"/>
    </xf>
    <xf numFmtId="0" fontId="9" fillId="0" borderId="0" xfId="0" applyFont="1" applyProtection="1"/>
    <xf numFmtId="0" fontId="9" fillId="0" borderId="0" xfId="0" applyFont="1" applyFill="1" applyBorder="1" applyProtection="1"/>
    <xf numFmtId="0" fontId="0" fillId="4" borderId="2" xfId="0" applyFill="1" applyBorder="1" applyAlignment="1" applyProtection="1">
      <alignment horizontal="center"/>
      <protection locked="0"/>
    </xf>
    <xf numFmtId="166" fontId="9" fillId="0" borderId="0" xfId="0" applyNumberFormat="1" applyFont="1" applyBorder="1" applyAlignment="1" applyProtection="1">
      <alignment horizontal="center"/>
    </xf>
    <xf numFmtId="0" fontId="8" fillId="3" borderId="1" xfId="0" applyFont="1" applyFill="1" applyBorder="1" applyProtection="1"/>
    <xf numFmtId="0" fontId="0" fillId="5" borderId="0" xfId="0" applyFill="1" applyAlignment="1" applyProtection="1">
      <alignment horizontal="center"/>
    </xf>
    <xf numFmtId="0" fontId="0" fillId="5" borderId="0" xfId="0" applyFill="1" applyBorder="1" applyProtection="1"/>
    <xf numFmtId="166" fontId="0" fillId="5" borderId="0" xfId="0" applyNumberFormat="1" applyFill="1" applyBorder="1" applyAlignment="1" applyProtection="1">
      <alignment horizontal="center"/>
    </xf>
    <xf numFmtId="0" fontId="8" fillId="5" borderId="3" xfId="0" applyFont="1" applyFill="1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6" borderId="2" xfId="0" applyFill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/>
    </xf>
    <xf numFmtId="0" fontId="0" fillId="0" borderId="1" xfId="0" applyBorder="1" applyProtection="1"/>
    <xf numFmtId="166" fontId="4" fillId="0" borderId="1" xfId="0" applyNumberFormat="1" applyFont="1" applyFill="1" applyBorder="1" applyProtection="1"/>
    <xf numFmtId="0" fontId="17" fillId="5" borderId="0" xfId="0" applyFont="1" applyFill="1" applyAlignment="1" applyProtection="1">
      <alignment horizontal="left"/>
    </xf>
    <xf numFmtId="0" fontId="11" fillId="0" borderId="1" xfId="0" quotePrefix="1" applyFont="1" applyBorder="1" applyAlignment="1" applyProtection="1">
      <alignment horizontal="center"/>
    </xf>
    <xf numFmtId="0" fontId="17" fillId="0" borderId="2" xfId="0" applyFont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left" vertical="top" indent="1"/>
    </xf>
    <xf numFmtId="0" fontId="0" fillId="0" borderId="0" xfId="0" applyAlignment="1" applyProtection="1">
      <alignment horizontal="left" indent="1"/>
    </xf>
    <xf numFmtId="0" fontId="0" fillId="0" borderId="0" xfId="0" applyBorder="1" applyAlignment="1" applyProtection="1">
      <alignment horizontal="left" indent="1"/>
    </xf>
    <xf numFmtId="0" fontId="7" fillId="0" borderId="2" xfId="0" applyFont="1" applyFill="1" applyBorder="1" applyAlignment="1" applyProtection="1">
      <alignment horizontal="left" indent="1"/>
    </xf>
    <xf numFmtId="0" fontId="7" fillId="5" borderId="6" xfId="0" applyFont="1" applyFill="1" applyBorder="1" applyAlignment="1" applyProtection="1">
      <alignment horizontal="left" indent="1"/>
    </xf>
    <xf numFmtId="0" fontId="0" fillId="0" borderId="2" xfId="0" applyFill="1" applyBorder="1" applyAlignment="1" applyProtection="1">
      <alignment horizontal="left" vertical="top" wrapText="1" indent="1"/>
    </xf>
    <xf numFmtId="0" fontId="0" fillId="0" borderId="2" xfId="0" applyBorder="1" applyAlignment="1" applyProtection="1">
      <alignment horizontal="left" vertical="center" indent="1"/>
    </xf>
    <xf numFmtId="0" fontId="7" fillId="0" borderId="0" xfId="0" applyFont="1" applyBorder="1" applyProtection="1"/>
    <xf numFmtId="0" fontId="4" fillId="0" borderId="2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left" indent="1"/>
    </xf>
    <xf numFmtId="0" fontId="3" fillId="0" borderId="7" xfId="0" applyFont="1" applyBorder="1" applyProtection="1"/>
    <xf numFmtId="0" fontId="0" fillId="0" borderId="8" xfId="0" applyBorder="1" applyProtection="1"/>
    <xf numFmtId="0" fontId="0" fillId="0" borderId="9" xfId="0" applyBorder="1" applyProtection="1"/>
    <xf numFmtId="0" fontId="3" fillId="0" borderId="10" xfId="0" applyFont="1" applyFill="1" applyBorder="1" applyProtection="1"/>
    <xf numFmtId="0" fontId="0" fillId="0" borderId="11" xfId="0" applyBorder="1" applyProtection="1"/>
    <xf numFmtId="0" fontId="3" fillId="0" borderId="12" xfId="0" applyFont="1" applyBorder="1" applyProtection="1"/>
    <xf numFmtId="0" fontId="0" fillId="0" borderId="3" xfId="0" applyBorder="1" applyProtection="1"/>
    <xf numFmtId="0" fontId="0" fillId="0" borderId="13" xfId="0" applyBorder="1" applyProtection="1"/>
    <xf numFmtId="164" fontId="18" fillId="0" borderId="0" xfId="0" applyNumberFormat="1" applyFont="1" applyBorder="1" applyProtection="1"/>
    <xf numFmtId="0" fontId="0" fillId="0" borderId="6" xfId="0" applyFill="1" applyBorder="1" applyProtection="1"/>
    <xf numFmtId="0" fontId="7" fillId="0" borderId="5" xfId="0" applyFont="1" applyBorder="1" applyProtection="1"/>
    <xf numFmtId="0" fontId="8" fillId="0" borderId="5" xfId="0" applyFont="1" applyBorder="1" applyProtection="1"/>
    <xf numFmtId="166" fontId="19" fillId="8" borderId="9" xfId="0" applyNumberFormat="1" applyFont="1" applyFill="1" applyBorder="1" applyAlignment="1" applyProtection="1">
      <alignment horizontal="center" vertical="top"/>
    </xf>
    <xf numFmtId="167" fontId="20" fillId="0" borderId="2" xfId="1" applyNumberFormat="1" applyFont="1" applyFill="1" applyBorder="1" applyAlignment="1" applyProtection="1">
      <alignment horizontal="center" vertical="top"/>
    </xf>
    <xf numFmtId="0" fontId="19" fillId="0" borderId="2" xfId="0" applyFont="1" applyBorder="1" applyAlignment="1" applyProtection="1">
      <alignment horizontal="center" vertical="top" wrapText="1"/>
    </xf>
    <xf numFmtId="167" fontId="5" fillId="0" borderId="2" xfId="1" applyNumberFormat="1" applyFont="1" applyBorder="1" applyAlignment="1" applyProtection="1">
      <alignment horizontal="center" vertical="top"/>
    </xf>
    <xf numFmtId="167" fontId="5" fillId="3" borderId="2" xfId="1" applyNumberFormat="1" applyFont="1" applyFill="1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top" wrapText="1"/>
    </xf>
    <xf numFmtId="0" fontId="0" fillId="9" borderId="10" xfId="0" applyFill="1" applyBorder="1" applyAlignment="1" applyProtection="1">
      <alignment horizontal="center" vertical="top" wrapText="1"/>
    </xf>
    <xf numFmtId="0" fontId="0" fillId="9" borderId="0" xfId="0" applyFill="1" applyBorder="1" applyAlignment="1" applyProtection="1">
      <alignment horizontal="center"/>
    </xf>
    <xf numFmtId="166" fontId="0" fillId="9" borderId="11" xfId="0" applyNumberFormat="1" applyFill="1" applyBorder="1" applyAlignment="1" applyProtection="1">
      <alignment horizontal="center"/>
    </xf>
    <xf numFmtId="0" fontId="0" fillId="9" borderId="12" xfId="0" applyFill="1" applyBorder="1" applyProtection="1"/>
    <xf numFmtId="0" fontId="0" fillId="9" borderId="3" xfId="0" applyFill="1" applyBorder="1" applyProtection="1"/>
    <xf numFmtId="0" fontId="0" fillId="9" borderId="13" xfId="0" applyFill="1" applyBorder="1" applyProtection="1"/>
    <xf numFmtId="0" fontId="14" fillId="0" borderId="0" xfId="0" applyFont="1" applyBorder="1" applyProtection="1"/>
    <xf numFmtId="0" fontId="14" fillId="0" borderId="0" xfId="0" applyFont="1" applyBorder="1" applyAlignment="1" applyProtection="1">
      <alignment vertical="top"/>
    </xf>
    <xf numFmtId="0" fontId="15" fillId="0" borderId="0" xfId="0" applyFont="1" applyBorder="1" applyProtection="1"/>
    <xf numFmtId="166" fontId="16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horizontal="center"/>
    </xf>
    <xf numFmtId="0" fontId="0" fillId="0" borderId="15" xfId="0" applyFont="1" applyBorder="1" applyAlignment="1" applyProtection="1">
      <alignment horizontal="center" vertical="top"/>
    </xf>
    <xf numFmtId="0" fontId="0" fillId="0" borderId="15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166" fontId="4" fillId="10" borderId="16" xfId="0" applyNumberFormat="1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left" vertical="center" indent="1"/>
    </xf>
    <xf numFmtId="0" fontId="7" fillId="0" borderId="2" xfId="0" applyFont="1" applyBorder="1" applyAlignment="1" applyProtection="1">
      <alignment horizontal="left" vertical="top" wrapText="1" indent="1"/>
    </xf>
    <xf numFmtId="0" fontId="4" fillId="0" borderId="17" xfId="0" applyFont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vertical="top" wrapText="1"/>
    </xf>
    <xf numFmtId="0" fontId="13" fillId="0" borderId="0" xfId="0" applyFont="1" applyFill="1" applyBorder="1" applyAlignment="1" applyProtection="1">
      <alignment horizontal="left" indent="1"/>
    </xf>
    <xf numFmtId="168" fontId="4" fillId="3" borderId="2" xfId="0" applyNumberFormat="1" applyFont="1" applyFill="1" applyBorder="1" applyAlignment="1" applyProtection="1">
      <alignment horizontal="center" vertical="center"/>
    </xf>
    <xf numFmtId="0" fontId="15" fillId="0" borderId="4" xfId="0" applyFont="1" applyFill="1" applyBorder="1" applyAlignment="1" applyProtection="1">
      <alignment vertical="top"/>
    </xf>
    <xf numFmtId="0" fontId="7" fillId="0" borderId="6" xfId="0" applyFont="1" applyBorder="1" applyAlignment="1" applyProtection="1">
      <alignment vertical="top"/>
    </xf>
    <xf numFmtId="0" fontId="0" fillId="0" borderId="6" xfId="0" applyBorder="1" applyAlignment="1" applyProtection="1">
      <alignment vertical="top"/>
    </xf>
    <xf numFmtId="0" fontId="4" fillId="0" borderId="6" xfId="0" applyFont="1" applyBorder="1" applyAlignment="1" applyProtection="1">
      <alignment vertical="top"/>
    </xf>
    <xf numFmtId="0" fontId="4" fillId="0" borderId="6" xfId="0" applyFont="1" applyFill="1" applyBorder="1" applyAlignment="1" applyProtection="1">
      <alignment vertical="top"/>
    </xf>
    <xf numFmtId="166" fontId="4" fillId="0" borderId="6" xfId="0" applyNumberFormat="1" applyFont="1" applyFill="1" applyBorder="1" applyAlignment="1" applyProtection="1">
      <alignment vertical="top"/>
    </xf>
    <xf numFmtId="0" fontId="0" fillId="0" borderId="5" xfId="0" applyBorder="1" applyAlignment="1" applyProtection="1">
      <alignment vertical="top"/>
    </xf>
    <xf numFmtId="0" fontId="21" fillId="0" borderId="17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horizontal="center"/>
    </xf>
    <xf numFmtId="165" fontId="19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vertical="top" wrapText="1"/>
    </xf>
    <xf numFmtId="164" fontId="0" fillId="3" borderId="2" xfId="0" applyNumberFormat="1" applyFill="1" applyBorder="1" applyAlignment="1" applyProtection="1">
      <alignment horizontal="right"/>
    </xf>
    <xf numFmtId="0" fontId="13" fillId="7" borderId="9" xfId="0" applyFont="1" applyFill="1" applyBorder="1" applyAlignment="1" applyProtection="1">
      <alignment horizontal="left" vertical="top"/>
    </xf>
    <xf numFmtId="0" fontId="19" fillId="0" borderId="2" xfId="0" applyFont="1" applyFill="1" applyBorder="1" applyAlignment="1" applyProtection="1">
      <alignment horizontal="center" vertical="center"/>
    </xf>
    <xf numFmtId="0" fontId="26" fillId="0" borderId="0" xfId="0" applyFont="1" applyBorder="1" applyProtection="1"/>
    <xf numFmtId="0" fontId="4" fillId="0" borderId="0" xfId="0" applyFont="1" applyFill="1" applyBorder="1" applyAlignment="1" applyProtection="1"/>
    <xf numFmtId="166" fontId="9" fillId="0" borderId="0" xfId="0" applyNumberFormat="1" applyFont="1" applyFill="1" applyBorder="1" applyAlignment="1" applyProtection="1">
      <alignment horizontal="center"/>
    </xf>
    <xf numFmtId="0" fontId="13" fillId="7" borderId="8" xfId="0" applyFont="1" applyFill="1" applyBorder="1" applyAlignment="1" applyProtection="1">
      <alignment horizontal="left" vertical="top" indent="2"/>
    </xf>
    <xf numFmtId="0" fontId="1" fillId="0" borderId="0" xfId="0" applyFont="1" applyBorder="1" applyProtection="1"/>
    <xf numFmtId="0" fontId="1" fillId="0" borderId="2" xfId="0" applyFont="1" applyBorder="1" applyAlignment="1" applyProtection="1">
      <alignment vertical="top" wrapText="1"/>
    </xf>
    <xf numFmtId="0" fontId="5" fillId="0" borderId="0" xfId="0" applyFont="1" applyBorder="1" applyProtection="1"/>
    <xf numFmtId="0" fontId="17" fillId="0" borderId="0" xfId="0" applyFont="1" applyProtection="1"/>
    <xf numFmtId="2" fontId="19" fillId="0" borderId="12" xfId="0" applyNumberFormat="1" applyFont="1" applyBorder="1" applyAlignment="1" applyProtection="1">
      <alignment horizontal="center" vertical="top"/>
    </xf>
    <xf numFmtId="2" fontId="5" fillId="0" borderId="2" xfId="1" applyNumberFormat="1" applyFont="1" applyBorder="1" applyAlignment="1" applyProtection="1">
      <alignment horizontal="center" vertical="top"/>
    </xf>
    <xf numFmtId="2" fontId="5" fillId="3" borderId="2" xfId="1" applyNumberFormat="1" applyFont="1" applyFill="1" applyBorder="1" applyAlignment="1" applyProtection="1">
      <alignment horizontal="center" vertical="top"/>
    </xf>
    <xf numFmtId="166" fontId="19" fillId="8" borderId="2" xfId="0" applyNumberFormat="1" applyFont="1" applyFill="1" applyBorder="1" applyAlignment="1" applyProtection="1">
      <alignment horizontal="center" vertical="top"/>
    </xf>
    <xf numFmtId="0" fontId="1" fillId="0" borderId="10" xfId="0" applyFont="1" applyFill="1" applyBorder="1" applyAlignment="1" applyProtection="1">
      <alignment vertical="top" wrapText="1"/>
    </xf>
    <xf numFmtId="0" fontId="1" fillId="0" borderId="4" xfId="0" applyFont="1" applyBorder="1" applyProtection="1"/>
    <xf numFmtId="9" fontId="0" fillId="3" borderId="2" xfId="0" applyNumberFormat="1" applyFill="1" applyBorder="1" applyProtection="1"/>
    <xf numFmtId="0" fontId="0" fillId="0" borderId="3" xfId="0" applyFill="1" applyBorder="1" applyProtection="1"/>
    <xf numFmtId="0" fontId="8" fillId="0" borderId="13" xfId="0" applyFont="1" applyBorder="1" applyProtection="1"/>
    <xf numFmtId="0" fontId="1" fillId="4" borderId="2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0" fillId="3" borderId="2" xfId="1" applyNumberFormat="1" applyFont="1" applyFill="1" applyBorder="1" applyProtection="1"/>
    <xf numFmtId="0" fontId="0" fillId="0" borderId="0" xfId="0" applyBorder="1" applyAlignment="1" applyProtection="1">
      <alignment horizontal="center"/>
    </xf>
    <xf numFmtId="0" fontId="1" fillId="0" borderId="4" xfId="0" quotePrefix="1" applyFont="1" applyFill="1" applyBorder="1" applyAlignment="1" applyProtection="1">
      <alignment horizontal="left" vertical="top" indent="1"/>
    </xf>
    <xf numFmtId="0" fontId="8" fillId="0" borderId="6" xfId="0" quotePrefix="1" applyFont="1" applyFill="1" applyBorder="1" applyAlignment="1" applyProtection="1">
      <alignment horizontal="left" vertical="top" indent="1"/>
    </xf>
    <xf numFmtId="0" fontId="8" fillId="0" borderId="5" xfId="0" quotePrefix="1" applyFont="1" applyFill="1" applyBorder="1" applyAlignment="1" applyProtection="1">
      <alignment horizontal="left" vertical="top" indent="1"/>
    </xf>
    <xf numFmtId="0" fontId="0" fillId="0" borderId="0" xfId="0" applyFill="1" applyBorder="1" applyAlignment="1" applyProtection="1">
      <alignment vertical="top"/>
    </xf>
    <xf numFmtId="0" fontId="0" fillId="2" borderId="2" xfId="0" applyFill="1" applyBorder="1" applyProtection="1">
      <protection locked="0"/>
    </xf>
    <xf numFmtId="0" fontId="1" fillId="0" borderId="10" xfId="0" applyFont="1" applyBorder="1" applyAlignment="1" applyProtection="1">
      <alignment vertical="top" wrapText="1"/>
    </xf>
    <xf numFmtId="0" fontId="0" fillId="0" borderId="10" xfId="0" applyBorder="1" applyAlignment="1" applyProtection="1">
      <alignment vertical="top" wrapText="1"/>
    </xf>
    <xf numFmtId="0" fontId="0" fillId="0" borderId="12" xfId="0" applyBorder="1" applyAlignment="1" applyProtection="1">
      <alignment vertical="top" wrapText="1"/>
    </xf>
    <xf numFmtId="0" fontId="10" fillId="0" borderId="4" xfId="0" applyFont="1" applyBorder="1" applyAlignment="1" applyProtection="1">
      <alignment horizontal="left" vertical="top" wrapText="1"/>
    </xf>
    <xf numFmtId="0" fontId="10" fillId="0" borderId="6" xfId="0" applyFont="1" applyBorder="1" applyAlignment="1" applyProtection="1">
      <alignment horizontal="left" vertical="top" wrapText="1"/>
    </xf>
    <xf numFmtId="0" fontId="10" fillId="0" borderId="5" xfId="0" applyFont="1" applyBorder="1" applyAlignment="1" applyProtection="1">
      <alignment horizontal="left" vertical="top" wrapText="1"/>
    </xf>
    <xf numFmtId="0" fontId="0" fillId="4" borderId="30" xfId="0" applyFill="1" applyBorder="1" applyAlignment="1" applyProtection="1">
      <alignment horizontal="center"/>
      <protection locked="0"/>
    </xf>
    <xf numFmtId="0" fontId="0" fillId="4" borderId="31" xfId="0" applyFill="1" applyBorder="1" applyAlignment="1" applyProtection="1">
      <alignment horizontal="center"/>
      <protection locked="0"/>
    </xf>
    <xf numFmtId="0" fontId="0" fillId="4" borderId="32" xfId="0" applyFill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left" indent="1"/>
    </xf>
    <xf numFmtId="0" fontId="7" fillId="0" borderId="6" xfId="0" applyFont="1" applyBorder="1" applyAlignment="1" applyProtection="1">
      <alignment horizontal="left" indent="1"/>
    </xf>
    <xf numFmtId="0" fontId="7" fillId="0" borderId="5" xfId="0" applyFont="1" applyBorder="1" applyAlignment="1" applyProtection="1">
      <alignment horizontal="left" indent="1"/>
    </xf>
    <xf numFmtId="0" fontId="9" fillId="0" borderId="19" xfId="0" applyFont="1" applyBorder="1" applyAlignment="1" applyProtection="1">
      <alignment horizontal="center"/>
    </xf>
    <xf numFmtId="0" fontId="0" fillId="4" borderId="20" xfId="0" applyFill="1" applyBorder="1" applyAlignment="1" applyProtection="1">
      <alignment horizont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27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28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left" vertical="top" wrapText="1"/>
    </xf>
    <xf numFmtId="0" fontId="12" fillId="0" borderId="5" xfId="0" applyFont="1" applyBorder="1" applyAlignment="1" applyProtection="1">
      <alignment horizontal="left" vertical="top" wrapText="1"/>
    </xf>
    <xf numFmtId="0" fontId="0" fillId="0" borderId="4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left" vertical="top" wrapText="1"/>
    </xf>
    <xf numFmtId="0" fontId="4" fillId="0" borderId="6" xfId="0" applyFont="1" applyFill="1" applyBorder="1" applyAlignment="1" applyProtection="1">
      <alignment horizontal="left" vertical="top" wrapText="1"/>
    </xf>
    <xf numFmtId="0" fontId="4" fillId="0" borderId="5" xfId="0" applyFont="1" applyFill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left" indent="2"/>
    </xf>
    <xf numFmtId="0" fontId="1" fillId="0" borderId="4" xfId="0" applyFont="1" applyBorder="1" applyAlignment="1" applyProtection="1">
      <alignment horizontal="left" vertical="top" wrapText="1"/>
    </xf>
    <xf numFmtId="0" fontId="7" fillId="0" borderId="5" xfId="0" applyFont="1" applyBorder="1" applyAlignment="1" applyProtection="1">
      <alignment horizontal="left" vertical="top" wrapText="1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18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3" fillId="7" borderId="7" xfId="0" applyFont="1" applyFill="1" applyBorder="1" applyAlignment="1" applyProtection="1">
      <alignment horizontal="left" wrapText="1"/>
    </xf>
    <xf numFmtId="0" fontId="13" fillId="7" borderId="8" xfId="0" applyFont="1" applyFill="1" applyBorder="1" applyAlignment="1" applyProtection="1">
      <alignment horizontal="left" wrapText="1"/>
    </xf>
    <xf numFmtId="0" fontId="13" fillId="7" borderId="0" xfId="0" applyFont="1" applyFill="1" applyBorder="1" applyAlignment="1" applyProtection="1">
      <alignment horizontal="left"/>
    </xf>
    <xf numFmtId="0" fontId="13" fillId="7" borderId="11" xfId="0" applyFont="1" applyFill="1" applyBorder="1" applyAlignment="1" applyProtection="1">
      <alignment horizontal="left"/>
    </xf>
    <xf numFmtId="0" fontId="13" fillId="7" borderId="12" xfId="0" applyFont="1" applyFill="1" applyBorder="1" applyAlignment="1" applyProtection="1">
      <alignment horizontal="left" indent="2"/>
    </xf>
    <xf numFmtId="0" fontId="13" fillId="7" borderId="3" xfId="0" applyFont="1" applyFill="1" applyBorder="1" applyAlignment="1" applyProtection="1">
      <alignment horizontal="left" indent="2"/>
    </xf>
    <xf numFmtId="0" fontId="13" fillId="7" borderId="3" xfId="0" applyFont="1" applyFill="1" applyBorder="1" applyAlignment="1" applyProtection="1">
      <alignment horizontal="left" vertical="top"/>
    </xf>
    <xf numFmtId="0" fontId="13" fillId="7" borderId="13" xfId="0" applyFont="1" applyFill="1" applyBorder="1" applyAlignment="1" applyProtection="1">
      <alignment horizontal="left" vertical="top"/>
    </xf>
    <xf numFmtId="0" fontId="13" fillId="7" borderId="10" xfId="0" applyFont="1" applyFill="1" applyBorder="1" applyAlignment="1" applyProtection="1">
      <alignment horizontal="left" indent="2"/>
    </xf>
    <xf numFmtId="0" fontId="13" fillId="7" borderId="0" xfId="0" applyFont="1" applyFill="1" applyBorder="1" applyAlignment="1" applyProtection="1">
      <alignment horizontal="left" indent="2"/>
    </xf>
    <xf numFmtId="0" fontId="0" fillId="0" borderId="4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top" wrapText="1"/>
    </xf>
    <xf numFmtId="0" fontId="0" fillId="0" borderId="5" xfId="0" applyBorder="1" applyAlignment="1" applyProtection="1">
      <alignment horizontal="left" vertical="top" wrapText="1"/>
    </xf>
    <xf numFmtId="0" fontId="1" fillId="0" borderId="12" xfId="0" applyFont="1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  <xf numFmtId="0" fontId="0" fillId="0" borderId="13" xfId="0" applyBorder="1" applyAlignment="1" applyProtection="1">
      <alignment horizontal="left" vertical="top" wrapText="1"/>
    </xf>
    <xf numFmtId="166" fontId="10" fillId="0" borderId="4" xfId="0" applyNumberFormat="1" applyFont="1" applyFill="1" applyBorder="1" applyAlignment="1" applyProtection="1">
      <alignment horizontal="left" vertical="top" wrapText="1"/>
    </xf>
    <xf numFmtId="166" fontId="15" fillId="0" borderId="5" xfId="0" applyNumberFormat="1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 applyProtection="1">
      <alignment horizontal="left" vertical="top" indent="1"/>
    </xf>
    <xf numFmtId="0" fontId="0" fillId="0" borderId="6" xfId="0" applyFill="1" applyBorder="1" applyAlignment="1" applyProtection="1">
      <alignment horizontal="left" vertical="top" indent="1"/>
    </xf>
    <xf numFmtId="0" fontId="0" fillId="0" borderId="5" xfId="0" applyFill="1" applyBorder="1" applyAlignment="1" applyProtection="1">
      <alignment horizontal="left" vertical="top" indent="1"/>
    </xf>
    <xf numFmtId="0" fontId="0" fillId="0" borderId="0" xfId="0" applyBorder="1" applyAlignment="1" applyProtection="1">
      <alignment horizontal="center"/>
    </xf>
    <xf numFmtId="0" fontId="1" fillId="0" borderId="4" xfId="0" quotePrefix="1" applyFont="1" applyFill="1" applyBorder="1" applyAlignment="1" applyProtection="1">
      <alignment horizontal="left" indent="1"/>
    </xf>
    <xf numFmtId="0" fontId="8" fillId="0" borderId="6" xfId="0" quotePrefix="1" applyFont="1" applyFill="1" applyBorder="1" applyAlignment="1" applyProtection="1">
      <alignment horizontal="left" indent="1"/>
    </xf>
    <xf numFmtId="0" fontId="8" fillId="0" borderId="5" xfId="0" quotePrefix="1" applyFont="1" applyFill="1" applyBorder="1" applyAlignment="1" applyProtection="1">
      <alignment horizontal="left" indent="1"/>
    </xf>
    <xf numFmtId="0" fontId="1" fillId="0" borderId="4" xfId="0" applyFont="1" applyFill="1" applyBorder="1" applyAlignment="1" applyProtection="1">
      <alignment horizontal="left" vertical="top" indent="1"/>
    </xf>
    <xf numFmtId="0" fontId="8" fillId="0" borderId="6" xfId="0" applyFont="1" applyFill="1" applyBorder="1" applyAlignment="1" applyProtection="1">
      <alignment horizontal="left" vertical="top" indent="1"/>
    </xf>
    <xf numFmtId="0" fontId="8" fillId="0" borderId="5" xfId="0" applyFont="1" applyFill="1" applyBorder="1" applyAlignment="1" applyProtection="1">
      <alignment horizontal="left" vertical="top" indent="1"/>
    </xf>
    <xf numFmtId="0" fontId="1" fillId="0" borderId="4" xfId="0" quotePrefix="1" applyFont="1" applyFill="1" applyBorder="1" applyAlignment="1" applyProtection="1">
      <alignment horizontal="left" vertical="top" indent="1"/>
    </xf>
    <xf numFmtId="0" fontId="8" fillId="0" borderId="6" xfId="0" quotePrefix="1" applyFont="1" applyFill="1" applyBorder="1" applyAlignment="1" applyProtection="1">
      <alignment horizontal="left" vertical="top" indent="1"/>
    </xf>
    <xf numFmtId="0" fontId="8" fillId="0" borderId="5" xfId="0" quotePrefix="1" applyFont="1" applyFill="1" applyBorder="1" applyAlignment="1" applyProtection="1">
      <alignment horizontal="left" vertical="top" indent="1"/>
    </xf>
    <xf numFmtId="0" fontId="4" fillId="0" borderId="3" xfId="0" applyFont="1" applyBorder="1" applyAlignment="1" applyProtection="1">
      <alignment vertical="top" wrapText="1"/>
    </xf>
    <xf numFmtId="0" fontId="0" fillId="0" borderId="3" xfId="0" applyBorder="1" applyAlignment="1" applyProtection="1">
      <alignment vertical="top" wrapText="1"/>
    </xf>
    <xf numFmtId="0" fontId="0" fillId="0" borderId="13" xfId="0" applyBorder="1" applyAlignment="1" applyProtection="1">
      <alignment vertical="top" wrapText="1"/>
    </xf>
    <xf numFmtId="0" fontId="1" fillId="3" borderId="2" xfId="0" applyFont="1" applyFill="1" applyBorder="1" applyProtection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tabSelected="1" zoomScaleNormal="100" workbookViewId="0">
      <selection activeCell="B22" sqref="B22"/>
    </sheetView>
  </sheetViews>
  <sheetFormatPr defaultColWidth="0" defaultRowHeight="12.75" zeroHeight="1"/>
  <cols>
    <col min="1" max="1" width="49.28515625" style="3" customWidth="1"/>
    <col min="2" max="2" width="16.42578125" style="3" customWidth="1"/>
    <col min="3" max="4" width="14.7109375" style="3" customWidth="1"/>
    <col min="5" max="8" width="9.7109375" style="3" customWidth="1"/>
    <col min="9" max="9" width="62.140625" style="3" customWidth="1"/>
    <col min="10" max="10" width="3.42578125" style="3" customWidth="1"/>
    <col min="11" max="16384" width="0" style="3" hidden="1"/>
  </cols>
  <sheetData>
    <row r="1" spans="1:9" ht="21">
      <c r="A1" s="1" t="s">
        <v>72</v>
      </c>
      <c r="B1" s="2"/>
      <c r="C1" s="2"/>
      <c r="D1" s="2"/>
      <c r="E1" s="2"/>
      <c r="F1" s="183" t="s">
        <v>52</v>
      </c>
      <c r="G1" s="184"/>
      <c r="H1" s="118" t="s">
        <v>92</v>
      </c>
      <c r="I1" s="113"/>
    </row>
    <row r="2" spans="1:9" ht="21">
      <c r="A2" s="1" t="s">
        <v>73</v>
      </c>
      <c r="B2" s="2"/>
      <c r="C2" s="2"/>
      <c r="D2" s="2"/>
      <c r="E2" s="2"/>
      <c r="F2" s="191"/>
      <c r="G2" s="192"/>
      <c r="H2" s="185"/>
      <c r="I2" s="186"/>
    </row>
    <row r="3" spans="1:9" ht="21">
      <c r="A3" s="1"/>
      <c r="B3" s="94"/>
      <c r="C3" s="2"/>
      <c r="D3" s="2"/>
      <c r="E3" s="2"/>
      <c r="F3" s="187"/>
      <c r="G3" s="188"/>
      <c r="H3" s="189"/>
      <c r="I3" s="190"/>
    </row>
    <row r="4" spans="1:9" ht="21">
      <c r="A4" s="1"/>
      <c r="B4" s="2"/>
      <c r="C4" s="2"/>
      <c r="D4" s="2"/>
      <c r="E4" s="2"/>
      <c r="F4" s="2"/>
      <c r="G4" s="2"/>
      <c r="H4" s="2"/>
    </row>
    <row r="5" spans="1:9" ht="15.75">
      <c r="A5" s="56" t="s">
        <v>74</v>
      </c>
      <c r="B5" s="57"/>
      <c r="C5" s="57"/>
      <c r="D5" s="57"/>
      <c r="E5" s="57"/>
      <c r="F5" s="57"/>
      <c r="G5" s="57"/>
      <c r="H5" s="57"/>
      <c r="I5" s="58"/>
    </row>
    <row r="6" spans="1:9" ht="15.75">
      <c r="A6" s="59" t="s">
        <v>55</v>
      </c>
      <c r="B6" s="2"/>
      <c r="C6" s="2"/>
      <c r="D6" s="2"/>
      <c r="E6" s="2"/>
      <c r="F6" s="2"/>
      <c r="G6" s="2"/>
      <c r="H6" s="2"/>
      <c r="I6" s="60"/>
    </row>
    <row r="7" spans="1:9" ht="15.75">
      <c r="A7" s="59" t="s">
        <v>56</v>
      </c>
      <c r="B7" s="2"/>
      <c r="C7" s="2"/>
      <c r="D7" s="2"/>
      <c r="E7" s="2"/>
      <c r="F7" s="2"/>
      <c r="G7" s="2"/>
      <c r="H7" s="2"/>
      <c r="I7" s="60"/>
    </row>
    <row r="8" spans="1:9" ht="15.75">
      <c r="A8" s="59" t="s">
        <v>57</v>
      </c>
      <c r="B8" s="2"/>
      <c r="C8" s="2"/>
      <c r="D8" s="2"/>
      <c r="E8" s="2"/>
      <c r="F8" s="2"/>
      <c r="G8" s="2"/>
      <c r="H8" s="2"/>
      <c r="I8" s="60"/>
    </row>
    <row r="9" spans="1:9" ht="15.75">
      <c r="A9" s="59" t="s">
        <v>58</v>
      </c>
      <c r="B9" s="2"/>
      <c r="C9" s="2"/>
      <c r="D9" s="2"/>
      <c r="E9" s="2"/>
      <c r="F9" s="2"/>
      <c r="G9" s="2"/>
      <c r="H9" s="2"/>
      <c r="I9" s="60"/>
    </row>
    <row r="10" spans="1:9" ht="7.5" customHeight="1">
      <c r="A10" s="61"/>
      <c r="B10" s="62"/>
      <c r="C10" s="62"/>
      <c r="D10" s="62"/>
      <c r="E10" s="62"/>
      <c r="F10" s="62"/>
      <c r="G10" s="62"/>
      <c r="H10" s="62"/>
      <c r="I10" s="63"/>
    </row>
    <row r="11" spans="1:9" ht="15.75">
      <c r="A11" s="4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 ht="15">
      <c r="A13" s="80" t="s">
        <v>89</v>
      </c>
      <c r="B13" s="10" t="s">
        <v>3</v>
      </c>
    </row>
    <row r="14" spans="1:9" ht="15">
      <c r="A14" s="119" t="s">
        <v>59</v>
      </c>
      <c r="B14" s="112">
        <v>16000000</v>
      </c>
      <c r="C14" s="6" t="s">
        <v>0</v>
      </c>
      <c r="E14" s="36" t="s">
        <v>1</v>
      </c>
      <c r="F14" s="65"/>
      <c r="G14" s="65"/>
      <c r="H14" s="65"/>
      <c r="I14" s="66"/>
    </row>
    <row r="15" spans="1:9">
      <c r="A15" s="119" t="s">
        <v>67</v>
      </c>
      <c r="B15" s="129">
        <v>0.2</v>
      </c>
      <c r="C15" s="2"/>
      <c r="D15" s="5"/>
      <c r="E15" s="128" t="s">
        <v>85</v>
      </c>
      <c r="F15" s="65"/>
      <c r="G15" s="65"/>
      <c r="H15" s="65"/>
      <c r="I15" s="67"/>
    </row>
    <row r="16" spans="1:9">
      <c r="A16" s="119" t="s">
        <v>68</v>
      </c>
      <c r="B16" s="134">
        <v>1</v>
      </c>
      <c r="C16" s="2"/>
      <c r="D16" s="5"/>
      <c r="E16" s="128" t="s">
        <v>88</v>
      </c>
      <c r="F16" s="130"/>
      <c r="G16" s="130"/>
      <c r="H16" s="130"/>
      <c r="I16" s="131"/>
    </row>
    <row r="17" spans="1:9" ht="15">
      <c r="A17" s="6" t="s">
        <v>16</v>
      </c>
      <c r="B17" s="8"/>
      <c r="C17" s="7"/>
      <c r="D17" s="9"/>
      <c r="E17" s="7"/>
      <c r="F17" s="7"/>
      <c r="G17" s="7"/>
      <c r="H17" s="7"/>
      <c r="I17" s="7"/>
    </row>
    <row r="18" spans="1:9" ht="15">
      <c r="A18" s="2" t="s">
        <v>15</v>
      </c>
      <c r="B18" s="23">
        <v>0.05</v>
      </c>
      <c r="C18" s="2"/>
      <c r="D18" s="64"/>
      <c r="E18" s="36" t="s">
        <v>1</v>
      </c>
      <c r="F18" s="65"/>
      <c r="G18" s="65"/>
      <c r="H18" s="65"/>
      <c r="I18" s="37" t="s">
        <v>61</v>
      </c>
    </row>
    <row r="19" spans="1:9" ht="30.75" customHeight="1">
      <c r="A19" s="2"/>
      <c r="C19" s="11"/>
      <c r="D19" s="11"/>
      <c r="E19" s="12"/>
    </row>
    <row r="20" spans="1:9" ht="27.75" customHeight="1">
      <c r="A20" s="81" t="s">
        <v>2</v>
      </c>
      <c r="E20" s="144" t="s">
        <v>17</v>
      </c>
      <c r="F20" s="145"/>
      <c r="G20" s="145"/>
      <c r="H20" s="145"/>
      <c r="I20" s="146"/>
    </row>
    <row r="21" spans="1:9" ht="15">
      <c r="A21" s="6" t="s">
        <v>18</v>
      </c>
      <c r="B21" s="54">
        <v>2012</v>
      </c>
      <c r="C21" s="54">
        <v>2013</v>
      </c>
      <c r="D21" s="54">
        <v>2014</v>
      </c>
      <c r="E21" s="73" t="s">
        <v>64</v>
      </c>
      <c r="F21" s="54" t="s">
        <v>4</v>
      </c>
      <c r="G21" s="54" t="s">
        <v>19</v>
      </c>
      <c r="H21" s="54" t="s">
        <v>5</v>
      </c>
      <c r="I21" s="2"/>
    </row>
    <row r="22" spans="1:9" ht="15">
      <c r="A22" s="121" t="s">
        <v>62</v>
      </c>
      <c r="B22" s="109">
        <v>0</v>
      </c>
      <c r="C22" s="109">
        <v>0</v>
      </c>
      <c r="D22" s="109">
        <v>0</v>
      </c>
      <c r="E22" s="74"/>
      <c r="F22" s="75"/>
      <c r="G22" s="75"/>
      <c r="H22" s="76"/>
      <c r="I22" s="141" t="s">
        <v>87</v>
      </c>
    </row>
    <row r="23" spans="1:9" ht="15">
      <c r="A23" s="2" t="s">
        <v>6</v>
      </c>
      <c r="B23" s="109">
        <v>0</v>
      </c>
      <c r="C23" s="109">
        <v>0</v>
      </c>
      <c r="D23" s="109">
        <v>0</v>
      </c>
      <c r="E23" s="74"/>
      <c r="F23" s="75"/>
      <c r="G23" s="75"/>
      <c r="H23" s="76"/>
      <c r="I23" s="142"/>
    </row>
    <row r="24" spans="1:9" ht="15">
      <c r="A24" s="2" t="s">
        <v>7</v>
      </c>
      <c r="B24" s="109">
        <v>0</v>
      </c>
      <c r="C24" s="109">
        <v>0</v>
      </c>
      <c r="D24" s="109">
        <v>0</v>
      </c>
      <c r="E24" s="74"/>
      <c r="F24" s="75"/>
      <c r="G24" s="75"/>
      <c r="H24" s="76"/>
      <c r="I24" s="142"/>
    </row>
    <row r="25" spans="1:9" ht="15">
      <c r="A25" s="2" t="s">
        <v>8</v>
      </c>
      <c r="B25" s="109">
        <v>0</v>
      </c>
      <c r="C25" s="109">
        <v>0</v>
      </c>
      <c r="D25" s="109">
        <v>0</v>
      </c>
      <c r="E25" s="74"/>
      <c r="F25" s="75"/>
      <c r="G25" s="75"/>
      <c r="H25" s="76"/>
      <c r="I25" s="142"/>
    </row>
    <row r="26" spans="1:9" ht="15">
      <c r="A26" s="110" t="s">
        <v>47</v>
      </c>
      <c r="B26" s="109">
        <v>0</v>
      </c>
      <c r="C26" s="109">
        <v>0</v>
      </c>
      <c r="D26" s="109">
        <v>0</v>
      </c>
      <c r="E26" s="74"/>
      <c r="F26" s="75"/>
      <c r="G26" s="75"/>
      <c r="H26" s="76"/>
      <c r="I26" s="142"/>
    </row>
    <row r="27" spans="1:9" ht="15">
      <c r="A27" s="24" t="s">
        <v>20</v>
      </c>
      <c r="B27" s="109">
        <v>0</v>
      </c>
      <c r="C27" s="109">
        <v>0</v>
      </c>
      <c r="D27" s="109">
        <v>0</v>
      </c>
      <c r="E27" s="77"/>
      <c r="F27" s="78"/>
      <c r="G27" s="78"/>
      <c r="H27" s="79"/>
      <c r="I27" s="143"/>
    </row>
    <row r="28" spans="1:9" ht="60" customHeight="1">
      <c r="A28" s="25" t="s">
        <v>21</v>
      </c>
      <c r="B28" s="69" t="e">
        <f>B24/B25</f>
        <v>#DIV/0!</v>
      </c>
      <c r="C28" s="69" t="e">
        <f t="shared" ref="C28:D28" si="0">C24/C25</f>
        <v>#DIV/0!</v>
      </c>
      <c r="D28" s="69" t="e">
        <f t="shared" si="0"/>
        <v>#DIV/0!</v>
      </c>
      <c r="E28" s="70" t="s">
        <v>83</v>
      </c>
      <c r="F28" s="71" t="e">
        <f>SMALL(B28:D28, 1)</f>
        <v>#DIV/0!</v>
      </c>
      <c r="G28" s="72" t="e">
        <f>AVERAGE(B28:D28)</f>
        <v>#DIV/0!</v>
      </c>
      <c r="H28" s="68" t="e">
        <f>IF(G28&lt;0.4,F28/G28*10*(G28/0.2),20)</f>
        <v>#DIV/0!</v>
      </c>
      <c r="I28" s="120" t="s">
        <v>84</v>
      </c>
    </row>
    <row r="29" spans="1:9" ht="30">
      <c r="A29" s="25" t="s">
        <v>22</v>
      </c>
      <c r="B29" s="69" t="e">
        <f>B23/B25</f>
        <v>#DIV/0!</v>
      </c>
      <c r="C29" s="69" t="e">
        <f t="shared" ref="C29:D29" si="1">C23/C25</f>
        <v>#DIV/0!</v>
      </c>
      <c r="D29" s="69" t="e">
        <f t="shared" si="1"/>
        <v>#DIV/0!</v>
      </c>
      <c r="E29" s="70" t="s">
        <v>65</v>
      </c>
      <c r="F29" s="71"/>
      <c r="G29" s="71" t="e">
        <f>AVERAGE(B29:D29)</f>
        <v>#DIV/0!</v>
      </c>
      <c r="H29" s="68" t="e">
        <f>G29*100</f>
        <v>#DIV/0!</v>
      </c>
      <c r="I29" s="120" t="s">
        <v>66</v>
      </c>
    </row>
    <row r="30" spans="1:9" ht="60" customHeight="1">
      <c r="A30" s="111" t="s">
        <v>48</v>
      </c>
      <c r="B30" s="123" t="e">
        <f>B26/B27</f>
        <v>#DIV/0!</v>
      </c>
      <c r="C30" s="123" t="e">
        <f t="shared" ref="C30:D30" si="2">C26/C27</f>
        <v>#DIV/0!</v>
      </c>
      <c r="D30" s="123" t="e">
        <f t="shared" si="2"/>
        <v>#DIV/0!</v>
      </c>
      <c r="E30" s="70" t="s">
        <v>83</v>
      </c>
      <c r="F30" s="124" t="e">
        <f>SMALL(B30:D30, 1)</f>
        <v>#DIV/0!</v>
      </c>
      <c r="G30" s="125" t="e">
        <f>AVERAGE(B30:D30)</f>
        <v>#DIV/0!</v>
      </c>
      <c r="H30" s="126" t="e">
        <f>IF(G30&lt;2,F30/G30*10*(G30/1),20)</f>
        <v>#DIV/0!</v>
      </c>
      <c r="I30" s="120" t="s">
        <v>86</v>
      </c>
    </row>
    <row r="31" spans="1:9" ht="15">
      <c r="A31" s="2"/>
      <c r="B31" s="2"/>
      <c r="C31" s="2"/>
      <c r="D31" s="2"/>
      <c r="E31" s="6" t="s">
        <v>9</v>
      </c>
      <c r="F31" s="135"/>
      <c r="G31" s="135"/>
      <c r="H31" s="26" t="e">
        <f>SUM(H28:H30)</f>
        <v>#DIV/0!</v>
      </c>
      <c r="I31" s="127"/>
    </row>
    <row r="32" spans="1:9" ht="15">
      <c r="A32" s="2"/>
      <c r="B32" s="2"/>
      <c r="C32" s="2"/>
      <c r="D32" s="2"/>
      <c r="E32" s="6"/>
      <c r="F32" s="135"/>
      <c r="G32" s="135"/>
      <c r="H32" s="83"/>
      <c r="I32" s="7"/>
    </row>
    <row r="33" spans="1:10">
      <c r="A33" s="49" t="s">
        <v>28</v>
      </c>
      <c r="B33" s="219" t="s">
        <v>90</v>
      </c>
      <c r="C33" s="180" t="s">
        <v>75</v>
      </c>
      <c r="D33" s="171" t="s">
        <v>1</v>
      </c>
      <c r="E33" s="172"/>
      <c r="F33" s="173"/>
      <c r="G33" s="177" t="s">
        <v>29</v>
      </c>
      <c r="H33" s="177"/>
      <c r="I33" s="177"/>
    </row>
    <row r="34" spans="1:10">
      <c r="A34" s="49" t="s">
        <v>27</v>
      </c>
      <c r="B34" s="31" t="s">
        <v>23</v>
      </c>
      <c r="C34" s="181"/>
      <c r="D34" s="171" t="s">
        <v>1</v>
      </c>
      <c r="E34" s="172"/>
      <c r="F34" s="173"/>
      <c r="G34" s="177" t="s">
        <v>30</v>
      </c>
      <c r="H34" s="177"/>
      <c r="I34" s="177"/>
    </row>
    <row r="35" spans="1:10">
      <c r="A35" s="49" t="s">
        <v>31</v>
      </c>
      <c r="B35" s="31" t="s">
        <v>24</v>
      </c>
      <c r="C35" s="182"/>
      <c r="D35" s="171" t="s">
        <v>1</v>
      </c>
      <c r="E35" s="172"/>
      <c r="F35" s="173"/>
      <c r="G35" s="177" t="s">
        <v>29</v>
      </c>
      <c r="H35" s="177"/>
      <c r="I35" s="177"/>
    </row>
    <row r="36" spans="1:10" s="33" customFormat="1">
      <c r="A36" s="50"/>
      <c r="B36" s="35"/>
      <c r="H36" s="34"/>
    </row>
    <row r="37" spans="1:10" ht="63.75">
      <c r="A37" s="51" t="s">
        <v>11</v>
      </c>
      <c r="B37" s="133" t="s">
        <v>78</v>
      </c>
      <c r="C37" s="45" t="s">
        <v>26</v>
      </c>
      <c r="D37" s="193" t="s">
        <v>1</v>
      </c>
      <c r="E37" s="194"/>
      <c r="F37" s="195"/>
      <c r="G37" s="2"/>
      <c r="H37" s="21"/>
      <c r="I37" s="13"/>
    </row>
    <row r="38" spans="1:10" ht="15">
      <c r="A38" s="2"/>
      <c r="B38" s="2"/>
      <c r="C38" s="2"/>
      <c r="D38" s="2"/>
      <c r="E38" s="6"/>
      <c r="F38" s="135"/>
      <c r="G38" s="135"/>
      <c r="H38" s="83"/>
      <c r="I38" s="7"/>
    </row>
    <row r="39" spans="1:10" ht="29.25" customHeight="1">
      <c r="A39" s="96" t="s">
        <v>63</v>
      </c>
      <c r="B39" s="97"/>
      <c r="C39" s="98"/>
      <c r="D39" s="98"/>
      <c r="E39" s="99"/>
      <c r="F39" s="100"/>
      <c r="G39" s="101"/>
      <c r="H39" s="98"/>
      <c r="I39" s="102"/>
    </row>
    <row r="40" spans="1:10">
      <c r="A40" s="53"/>
      <c r="B40" s="82"/>
      <c r="C40" s="2"/>
      <c r="D40" s="2"/>
      <c r="E40" s="2"/>
      <c r="F40" s="2"/>
      <c r="G40" s="2"/>
      <c r="H40" s="2"/>
    </row>
    <row r="41" spans="1:10" ht="33" customHeight="1">
      <c r="A41" s="84" t="s">
        <v>10</v>
      </c>
    </row>
    <row r="42" spans="1:10" ht="25.5" customHeight="1">
      <c r="A42" s="91" t="s">
        <v>54</v>
      </c>
      <c r="B42" s="114">
        <v>3</v>
      </c>
      <c r="C42" s="11"/>
      <c r="D42" s="139"/>
      <c r="E42" s="144" t="s">
        <v>53</v>
      </c>
      <c r="F42" s="196"/>
      <c r="G42" s="196"/>
      <c r="H42" s="196"/>
      <c r="I42" s="197"/>
    </row>
    <row r="43" spans="1:10" ht="24.75" customHeight="1">
      <c r="A43" s="90" t="s">
        <v>33</v>
      </c>
      <c r="B43" s="95">
        <v>4000000</v>
      </c>
      <c r="C43" s="16"/>
      <c r="D43" s="139"/>
      <c r="E43" s="198" t="s">
        <v>79</v>
      </c>
      <c r="F43" s="199"/>
      <c r="G43" s="199"/>
      <c r="H43" s="199"/>
      <c r="I43" s="200"/>
    </row>
    <row r="44" spans="1:10" ht="15">
      <c r="A44" s="27"/>
      <c r="B44" s="6"/>
      <c r="C44" s="16"/>
      <c r="D44" s="16"/>
      <c r="E44" s="16"/>
      <c r="F44" s="14"/>
      <c r="G44" s="14"/>
      <c r="H44" s="6"/>
    </row>
    <row r="45" spans="1:10" ht="15">
      <c r="B45" s="6"/>
      <c r="C45" s="16"/>
      <c r="D45" s="16"/>
      <c r="E45" s="16"/>
      <c r="F45" s="14"/>
      <c r="G45" s="14"/>
      <c r="H45" s="6"/>
    </row>
    <row r="46" spans="1:10" ht="22.5" customHeight="1">
      <c r="A46" s="40" t="s">
        <v>45</v>
      </c>
      <c r="B46" s="10"/>
      <c r="G46" s="17"/>
    </row>
    <row r="47" spans="1:10" ht="53.25" customHeight="1">
      <c r="A47" s="174" t="s">
        <v>35</v>
      </c>
      <c r="B47" s="175"/>
      <c r="C47" s="176"/>
      <c r="D47" s="103" t="s">
        <v>39</v>
      </c>
      <c r="E47" s="92" t="s">
        <v>50</v>
      </c>
      <c r="F47" s="93"/>
      <c r="G47" s="92" t="s">
        <v>49</v>
      </c>
      <c r="H47" s="178" t="s">
        <v>60</v>
      </c>
      <c r="I47" s="179"/>
    </row>
    <row r="48" spans="1:10" ht="15">
      <c r="A48" s="28" t="s">
        <v>36</v>
      </c>
      <c r="B48" s="2"/>
      <c r="C48" s="2"/>
      <c r="D48" s="41"/>
      <c r="E48" s="44" t="s">
        <v>71</v>
      </c>
      <c r="F48" s="107" t="s">
        <v>25</v>
      </c>
      <c r="G48" s="42"/>
      <c r="I48" s="2"/>
      <c r="J48" s="32"/>
    </row>
    <row r="49" spans="1:11">
      <c r="A49" s="207" t="s">
        <v>69</v>
      </c>
      <c r="B49" s="208"/>
      <c r="C49" s="209"/>
      <c r="D49" s="132"/>
      <c r="E49" s="85">
        <v>3</v>
      </c>
      <c r="F49" s="108" t="s">
        <v>38</v>
      </c>
      <c r="G49" s="38">
        <f>IF(D49="Ja",(E49),0)</f>
        <v>0</v>
      </c>
      <c r="H49" s="122"/>
      <c r="I49" s="43"/>
    </row>
    <row r="50" spans="1:11">
      <c r="A50" s="210" t="s">
        <v>80</v>
      </c>
      <c r="B50" s="211"/>
      <c r="C50" s="212"/>
      <c r="D50" s="132"/>
      <c r="E50" s="86">
        <v>9</v>
      </c>
      <c r="F50" s="19"/>
      <c r="G50" s="38">
        <f>IF(D50="Ja",(E50),0)</f>
        <v>0</v>
      </c>
      <c r="H50" s="122"/>
      <c r="I50" s="20"/>
    </row>
    <row r="51" spans="1:11">
      <c r="A51" s="213" t="s">
        <v>70</v>
      </c>
      <c r="B51" s="214"/>
      <c r="C51" s="215"/>
      <c r="D51" s="132"/>
      <c r="E51" s="87">
        <v>5</v>
      </c>
      <c r="F51" s="18"/>
      <c r="G51" s="38">
        <f>IF(D51="Ja",(E51),0)</f>
        <v>0</v>
      </c>
      <c r="H51" s="122"/>
      <c r="I51" s="7"/>
    </row>
    <row r="52" spans="1:11">
      <c r="A52" s="136" t="s">
        <v>76</v>
      </c>
      <c r="B52" s="137"/>
      <c r="C52" s="138"/>
      <c r="D52" s="132"/>
      <c r="E52" s="86">
        <v>6</v>
      </c>
      <c r="F52" s="19"/>
      <c r="G52" s="38">
        <f t="shared" ref="G52:G55" si="3">IF(D52="Ja",(E52),0)</f>
        <v>0</v>
      </c>
      <c r="H52" s="122"/>
      <c r="I52" s="115"/>
    </row>
    <row r="53" spans="1:11">
      <c r="A53" s="136" t="s">
        <v>81</v>
      </c>
      <c r="B53" s="137"/>
      <c r="C53" s="138"/>
      <c r="D53" s="132"/>
      <c r="E53" s="86">
        <v>5</v>
      </c>
      <c r="F53" s="19"/>
      <c r="G53" s="38">
        <f t="shared" si="3"/>
        <v>0</v>
      </c>
      <c r="H53" s="122"/>
      <c r="I53" s="115"/>
    </row>
    <row r="54" spans="1:11">
      <c r="A54" s="136" t="s">
        <v>82</v>
      </c>
      <c r="B54" s="137"/>
      <c r="C54" s="138"/>
      <c r="D54" s="132"/>
      <c r="E54" s="86">
        <v>7</v>
      </c>
      <c r="F54" s="19"/>
      <c r="G54" s="38">
        <f t="shared" si="3"/>
        <v>0</v>
      </c>
      <c r="H54" s="122"/>
      <c r="I54" s="115"/>
    </row>
    <row r="55" spans="1:11">
      <c r="A55" s="136" t="s">
        <v>77</v>
      </c>
      <c r="B55" s="137"/>
      <c r="C55" s="138"/>
      <c r="D55" s="132"/>
      <c r="E55" s="86">
        <v>7</v>
      </c>
      <c r="F55" s="19"/>
      <c r="G55" s="38">
        <f t="shared" si="3"/>
        <v>0</v>
      </c>
      <c r="H55" s="122"/>
      <c r="I55" s="115"/>
    </row>
    <row r="56" spans="1:11" ht="15">
      <c r="B56" s="135"/>
      <c r="C56" s="2"/>
      <c r="D56" s="2"/>
      <c r="E56" s="88" t="s">
        <v>9</v>
      </c>
      <c r="F56" s="88"/>
      <c r="G56" s="15">
        <f>SUM(G49:G55)</f>
        <v>0</v>
      </c>
      <c r="I56" s="2"/>
    </row>
    <row r="57" spans="1:11" ht="44.25" customHeight="1">
      <c r="A57" s="46" t="s">
        <v>37</v>
      </c>
      <c r="B57" s="135"/>
      <c r="C57" s="2"/>
      <c r="D57" s="2"/>
      <c r="E57" s="216"/>
      <c r="F57" s="217"/>
      <c r="G57" s="218"/>
      <c r="H57" s="201" t="s">
        <v>91</v>
      </c>
      <c r="I57" s="202"/>
    </row>
    <row r="58" spans="1:11">
      <c r="A58" s="203" t="s">
        <v>51</v>
      </c>
      <c r="B58" s="204"/>
      <c r="C58" s="205"/>
      <c r="D58" s="29"/>
      <c r="E58" s="171" t="s">
        <v>1</v>
      </c>
      <c r="F58" s="172"/>
      <c r="G58" s="173"/>
      <c r="I58" s="2"/>
    </row>
    <row r="59" spans="1:11">
      <c r="A59" s="150" t="s">
        <v>46</v>
      </c>
      <c r="B59" s="151"/>
      <c r="C59" s="152"/>
      <c r="D59" s="29"/>
      <c r="E59" s="171" t="s">
        <v>1</v>
      </c>
      <c r="F59" s="172"/>
      <c r="G59" s="173"/>
      <c r="I59" s="206"/>
      <c r="J59" s="206"/>
      <c r="K59" s="206"/>
    </row>
    <row r="60" spans="1:11" ht="15">
      <c r="A60" s="47"/>
      <c r="B60" s="2"/>
      <c r="C60" s="2"/>
      <c r="D60" s="2"/>
      <c r="E60" s="116"/>
      <c r="F60" s="116"/>
      <c r="G60" s="117"/>
      <c r="I60" s="2"/>
    </row>
    <row r="61" spans="1:11" ht="13.5" thickBot="1">
      <c r="A61" s="48"/>
      <c r="C61" s="2"/>
      <c r="D61" s="2"/>
      <c r="F61" s="2"/>
      <c r="G61" s="2"/>
      <c r="H61" s="30"/>
      <c r="I61" s="2"/>
    </row>
    <row r="62" spans="1:11" ht="15.75" thickBot="1">
      <c r="A62" s="48"/>
      <c r="C62" s="2"/>
      <c r="D62" s="2"/>
      <c r="F62" s="2"/>
      <c r="G62" s="89" t="e">
        <f>G56+H31</f>
        <v>#DIV/0!</v>
      </c>
      <c r="H62" s="36"/>
      <c r="I62" s="55" t="s">
        <v>12</v>
      </c>
    </row>
    <row r="63" spans="1:11">
      <c r="A63" s="48"/>
      <c r="C63" s="2"/>
      <c r="D63" s="2"/>
      <c r="F63" s="2"/>
      <c r="G63" s="2"/>
      <c r="H63" s="30"/>
      <c r="I63" s="2"/>
    </row>
    <row r="64" spans="1:11" ht="25.5" customHeight="1">
      <c r="A64" s="52" t="s">
        <v>13</v>
      </c>
      <c r="B64" s="39">
        <v>5</v>
      </c>
      <c r="C64" s="36"/>
      <c r="D64" s="169" t="s">
        <v>34</v>
      </c>
      <c r="E64" s="169"/>
      <c r="F64" s="169"/>
      <c r="G64" s="169"/>
      <c r="H64" s="169"/>
      <c r="I64" s="170"/>
    </row>
    <row r="65" spans="1:11">
      <c r="B65" s="2"/>
      <c r="C65" s="2"/>
      <c r="D65" s="2"/>
      <c r="E65" s="7"/>
      <c r="F65" s="2"/>
      <c r="G65" s="2"/>
      <c r="H65" s="2"/>
      <c r="I65" s="2"/>
    </row>
    <row r="66" spans="1:11" ht="12.75" customHeight="1">
      <c r="A66" s="2"/>
      <c r="B66" s="22"/>
      <c r="C66" s="2" t="s">
        <v>32</v>
      </c>
      <c r="F66" s="140"/>
      <c r="G66" s="2" t="s">
        <v>14</v>
      </c>
    </row>
    <row r="67" spans="1:11">
      <c r="A67" s="2"/>
      <c r="D67" s="2"/>
      <c r="F67" s="2"/>
      <c r="G67" s="2"/>
      <c r="H67" s="2"/>
      <c r="I67" s="2"/>
    </row>
    <row r="68" spans="1:11" ht="84" customHeight="1"/>
    <row r="69" spans="1:11" ht="13.5" thickBot="1">
      <c r="A69" s="104" t="s">
        <v>41</v>
      </c>
      <c r="B69" s="105" t="s">
        <v>40</v>
      </c>
      <c r="C69" s="27"/>
      <c r="D69" s="27" t="s">
        <v>42</v>
      </c>
      <c r="E69" s="27"/>
      <c r="F69" s="153" t="s">
        <v>44</v>
      </c>
      <c r="G69" s="153"/>
      <c r="H69" s="153"/>
      <c r="I69" s="104" t="s">
        <v>43</v>
      </c>
      <c r="J69" s="106"/>
      <c r="K69" s="106"/>
    </row>
    <row r="70" spans="1:11">
      <c r="A70" s="154"/>
      <c r="B70" s="157"/>
      <c r="C70" s="160"/>
      <c r="D70" s="161"/>
      <c r="E70" s="162"/>
      <c r="F70" s="160"/>
      <c r="G70" s="161"/>
      <c r="H70" s="162"/>
      <c r="I70" s="147"/>
    </row>
    <row r="71" spans="1:11">
      <c r="A71" s="155"/>
      <c r="B71" s="158"/>
      <c r="C71" s="163"/>
      <c r="D71" s="164"/>
      <c r="E71" s="165"/>
      <c r="F71" s="163"/>
      <c r="G71" s="164"/>
      <c r="H71" s="165"/>
      <c r="I71" s="148"/>
    </row>
    <row r="72" spans="1:11" ht="31.5" customHeight="1" thickBot="1">
      <c r="A72" s="156"/>
      <c r="B72" s="159"/>
      <c r="C72" s="166"/>
      <c r="D72" s="167"/>
      <c r="E72" s="168"/>
      <c r="F72" s="166"/>
      <c r="G72" s="167"/>
      <c r="H72" s="168"/>
      <c r="I72" s="149"/>
    </row>
    <row r="73" spans="1:11"/>
    <row r="74" spans="1:11" hidden="1"/>
    <row r="75" spans="1:11" ht="6" hidden="1" customHeight="1"/>
    <row r="76" spans="1:11" hidden="1"/>
    <row r="77" spans="1:11" hidden="1">
      <c r="A77" s="2"/>
    </row>
    <row r="78" spans="1:11"/>
    <row r="79" spans="1:11"/>
    <row r="80" spans="1:11"/>
    <row r="81"/>
    <row r="82"/>
    <row r="83"/>
    <row r="84"/>
    <row r="85"/>
    <row r="86"/>
    <row r="87"/>
    <row r="88"/>
    <row r="89"/>
    <row r="90"/>
    <row r="91"/>
    <row r="92"/>
  </sheetData>
  <sheetProtection algorithmName="SHA-512" hashValue="RIGehU4Izc3FLEgdwW64nzwXr9fTtrW6QRuFzoR+4jxmooEZ95uG3ekYPFFD3NflLAdt5zX4xwBevBRelaKqNw==" saltValue="Mo1zJ3wUQKMKCGu3MlqvYQ==" spinCount="100000" sheet="1" objects="1" scenarios="1" selectLockedCells="1"/>
  <protectedRanges>
    <protectedRange sqref="B22:D28" name="Bereik1_1"/>
    <protectedRange sqref="D42:D43" name="Bereik2"/>
  </protectedRanges>
  <mergeCells count="36">
    <mergeCell ref="E43:I43"/>
    <mergeCell ref="H57:I57"/>
    <mergeCell ref="A58:C58"/>
    <mergeCell ref="I59:K59"/>
    <mergeCell ref="A49:C49"/>
    <mergeCell ref="A50:C50"/>
    <mergeCell ref="A51:C51"/>
    <mergeCell ref="E58:G58"/>
    <mergeCell ref="E57:G57"/>
    <mergeCell ref="D37:F37"/>
    <mergeCell ref="D34:F34"/>
    <mergeCell ref="D33:F33"/>
    <mergeCell ref="G33:I33"/>
    <mergeCell ref="E42:I42"/>
    <mergeCell ref="C33:C35"/>
    <mergeCell ref="F1:G1"/>
    <mergeCell ref="H2:I2"/>
    <mergeCell ref="F3:G3"/>
    <mergeCell ref="H3:I3"/>
    <mergeCell ref="F2:G2"/>
    <mergeCell ref="I22:I27"/>
    <mergeCell ref="E20:I20"/>
    <mergeCell ref="I70:I72"/>
    <mergeCell ref="A59:C59"/>
    <mergeCell ref="F69:H69"/>
    <mergeCell ref="A70:A72"/>
    <mergeCell ref="B70:B72"/>
    <mergeCell ref="C70:E72"/>
    <mergeCell ref="F70:H72"/>
    <mergeCell ref="D64:I64"/>
    <mergeCell ref="E59:G59"/>
    <mergeCell ref="A47:C47"/>
    <mergeCell ref="D35:F35"/>
    <mergeCell ref="G34:I34"/>
    <mergeCell ref="G35:I35"/>
    <mergeCell ref="H47:I47"/>
  </mergeCells>
  <phoneticPr fontId="6" type="noConversion"/>
  <dataValidations count="1">
    <dataValidation type="list" allowBlank="1" showInputMessage="1" showErrorMessage="1" sqref="D58:D59 D49:D55">
      <formula1>$F$48:$F$49</formula1>
    </dataValidation>
  </dataValidations>
  <pageMargins left="0.74803149606299213" right="0.74803149606299213" top="1.3779527559055118" bottom="0.59055118110236227" header="0.51181102362204722" footer="0.51181102362204722"/>
  <pageSetup paperSize="8" scale="67" orientation="portrait" r:id="rId1"/>
  <headerFooter alignWithMargins="0">
    <oddFooter>&amp;L&amp;D&amp;C&amp;F&amp;RPagina &amp;P</oddFooter>
  </headerFooter>
  <rowBreaks count="1" manualBreakCount="1">
    <brk id="3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ITS-Projects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janb</dc:creator>
  <cp:lastModifiedBy>Stan Vermeulen</cp:lastModifiedBy>
  <cp:lastPrinted>2015-04-15T16:48:57Z</cp:lastPrinted>
  <dcterms:created xsi:type="dcterms:W3CDTF">2012-10-16T14:07:22Z</dcterms:created>
  <dcterms:modified xsi:type="dcterms:W3CDTF">2015-10-15T10:56:21Z</dcterms:modified>
</cp:coreProperties>
</file>