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heckCompatibility="1" autoCompressPictures="0" defaultThemeVersion="124226"/>
  <bookViews>
    <workbookView xWindow="12900" yWindow="-75" windowWidth="14475" windowHeight="15990"/>
  </bookViews>
  <sheets>
    <sheet name="inschrijfstaat kolkenzuiger" sheetId="3" r:id="rId1"/>
  </sheets>
  <externalReferences>
    <externalReference r:id="rId2"/>
  </externalReferences>
  <definedNames>
    <definedName name="_xlnm.Print_Area" localSheetId="0">'inschrijfstaat kolkenzuiger'!$A$1:$H$57</definedName>
  </definedNames>
  <calcPr calcId="125725" concurrentCalc="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H25" i="3"/>
  <c r="H24"/>
  <c r="H21"/>
  <c r="H23"/>
  <c r="H22"/>
  <c r="H20"/>
  <c r="H19"/>
  <c r="H55"/>
  <c r="C28"/>
  <c r="C52"/>
  <c r="C57"/>
  <c r="H11"/>
  <c r="H12"/>
  <c r="H13"/>
  <c r="H14"/>
  <c r="C46"/>
  <c r="C47"/>
  <c r="E46"/>
  <c r="A36"/>
  <c r="A39"/>
  <c r="A38"/>
  <c r="A37"/>
  <c r="A35"/>
  <c r="A34"/>
  <c r="A33"/>
  <c r="E25"/>
  <c r="E17"/>
  <c r="E48"/>
  <c r="H16"/>
</calcChain>
</file>

<file path=xl/sharedStrings.xml><?xml version="1.0" encoding="utf-8"?>
<sst xmlns="http://schemas.openxmlformats.org/spreadsheetml/2006/main" count="54" uniqueCount="50">
  <si>
    <t>RW1: gegarandeerde restwaarde geleverde combi-kolkenzuiger</t>
    <phoneticPr fontId="3" type="noConversion"/>
  </si>
  <si>
    <t>aanschaf combi-kolkenzuiger chassis, type ………</t>
    <phoneticPr fontId="3" type="noConversion"/>
  </si>
  <si>
    <t>aanschaf combi-kolkenzuiger opbouw, type ……..</t>
    <phoneticPr fontId="3" type="noConversion"/>
  </si>
  <si>
    <t>Naam inschrijver ………………………………..</t>
  </si>
  <si>
    <t>per stuk</t>
  </si>
  <si>
    <t>aantal</t>
  </si>
  <si>
    <t>totaal</t>
  </si>
  <si>
    <t>Datum:</t>
  </si>
  <si>
    <t>TCO Onderdeel 1 'aanschaf' (eenmalig)</t>
  </si>
  <si>
    <t>TCO totaal</t>
  </si>
  <si>
    <t>max. score</t>
  </si>
  <si>
    <t>score</t>
  </si>
  <si>
    <t>JAARLIJKS</t>
  </si>
  <si>
    <t>Onderdeel Technisch-operationele wensen</t>
  </si>
  <si>
    <t>puntentotaal op wensen</t>
  </si>
  <si>
    <t>omrekenen naar EMVI-waardering wensen</t>
  </si>
  <si>
    <t>rev.</t>
  </si>
  <si>
    <t>totaal eenmalig</t>
  </si>
  <si>
    <t>Wensen totaal</t>
  </si>
  <si>
    <r>
      <t>afschrijving i</t>
    </r>
    <r>
      <rPr>
        <sz val="10"/>
        <rFont val="Verdana"/>
      </rPr>
      <t xml:space="preserve">n 10 </t>
    </r>
    <r>
      <rPr>
        <sz val="10"/>
        <color indexed="8"/>
        <rFont val="Verdana"/>
        <family val="2"/>
      </rPr>
      <t>jaar,</t>
    </r>
    <r>
      <rPr>
        <sz val="10"/>
        <rFont val="Verdana"/>
      </rPr>
      <t xml:space="preserve"> rente </t>
    </r>
    <r>
      <rPr>
        <b/>
        <sz val="10"/>
        <color rgb="FF00B0F0"/>
        <rFont val="Verdana"/>
        <family val="2"/>
      </rPr>
      <t>3,75</t>
    </r>
    <r>
      <rPr>
        <b/>
        <sz val="10"/>
        <rFont val="Verdana"/>
      </rPr>
      <t>%</t>
    </r>
    <r>
      <rPr>
        <sz val="10"/>
        <rFont val="Verdana"/>
      </rPr>
      <t xml:space="preserve"> --&gt;</t>
    </r>
    <r>
      <rPr>
        <sz val="10"/>
        <color indexed="8"/>
        <rFont val="Verdana"/>
        <family val="2"/>
      </rPr>
      <t xml:space="preserve"> jaarlijkse kapitaallasten (rente+afschrijving)</t>
    </r>
  </si>
  <si>
    <t xml:space="preserve">SO.7 </t>
  </si>
  <si>
    <t>SO.8</t>
  </si>
  <si>
    <t>Eerdere aflevering</t>
  </si>
  <si>
    <t>Langere garantietermijn cabine chassis</t>
  </si>
  <si>
    <t>Langere garantietermijn opbouw</t>
  </si>
  <si>
    <t>Groter laadvermogen</t>
  </si>
  <si>
    <t>Wielbasis</t>
  </si>
  <si>
    <t>Draaicirkel</t>
  </si>
  <si>
    <t>Tarieven buiten standaard</t>
  </si>
  <si>
    <t>Full service onderhoudscontract, onderdeel chassis + cabine</t>
  </si>
  <si>
    <t>Full service onderhoudscontract, onderdeel opbouw</t>
  </si>
  <si>
    <t>RoFlex (als alternatief voor SO7), onderdeel opbouw</t>
  </si>
  <si>
    <t>wordt door OG berekend</t>
  </si>
  <si>
    <t>OSW 8</t>
  </si>
  <si>
    <t>OSW 13</t>
  </si>
  <si>
    <t>OSW 19</t>
  </si>
  <si>
    <t>Duurzaamheid Vacuumpomp</t>
  </si>
  <si>
    <t>Duurzaamheid kolkenzuigerarm</t>
  </si>
  <si>
    <t>Bijlage 7A: Inschrijfstaat</t>
  </si>
  <si>
    <t>RW2: inruilwaarde huidige combi-kolkenzuiger</t>
  </si>
  <si>
    <t>TCO Onderdeel 2, Optionele wensen:</t>
  </si>
  <si>
    <t>Energieverbruik</t>
  </si>
  <si>
    <t xml:space="preserve">ref.nr. </t>
  </si>
  <si>
    <t>CINK233 Combi-kolkenzuiger</t>
  </si>
  <si>
    <t>Totaalscore, zonder bonus</t>
    <phoneticPr fontId="3" type="noConversion"/>
  </si>
  <si>
    <t>Bonus</t>
    <phoneticPr fontId="3" type="noConversion"/>
  </si>
  <si>
    <t>Totaalscore, inclusief bonus</t>
    <phoneticPr fontId="3" type="noConversion"/>
  </si>
  <si>
    <t>Totaal Full service</t>
  </si>
  <si>
    <t xml:space="preserve"> OF: RoFlex (als alternatief voor SO7), onderdeel chassi+cabine</t>
  </si>
  <si>
    <t>OF: Totaal RoFlex (als alternatief)</t>
  </si>
</sst>
</file>

<file path=xl/styles.xml><?xml version="1.0" encoding="utf-8"?>
<styleSheet xmlns="http://schemas.openxmlformats.org/spreadsheetml/2006/main">
  <numFmts count="3">
    <numFmt numFmtId="164" formatCode="&quot;€&quot;\ #,##0.00_-"/>
    <numFmt numFmtId="165" formatCode="[$-413]d\ mmmm\ yyyy;@"/>
    <numFmt numFmtId="166" formatCode="&quot;€&quot;\ #,##0.00"/>
  </numFmts>
  <fonts count="21">
    <font>
      <sz val="11"/>
      <color theme="1"/>
      <name val="Calibri"/>
      <family val="2"/>
      <scheme val="minor"/>
    </font>
    <font>
      <b/>
      <sz val="10"/>
      <name val="Verdana"/>
    </font>
    <font>
      <sz val="10"/>
      <name val="Verdana"/>
    </font>
    <font>
      <sz val="8"/>
      <name val="Verdana"/>
      <family val="2"/>
    </font>
    <font>
      <sz val="10"/>
      <name val="Arial"/>
      <family val="2"/>
    </font>
    <font>
      <sz val="10"/>
      <name val="Verdana"/>
    </font>
    <font>
      <sz val="11"/>
      <color indexed="8"/>
      <name val="Verdana"/>
      <family val="2"/>
    </font>
    <font>
      <b/>
      <sz val="14"/>
      <name val="Verdana"/>
      <family val="2"/>
    </font>
    <font>
      <sz val="12"/>
      <name val="Verdana"/>
      <family val="2"/>
    </font>
    <font>
      <sz val="14"/>
      <color indexed="8"/>
      <name val="Verdana"/>
      <family val="2"/>
    </font>
    <font>
      <b/>
      <sz val="14"/>
      <color indexed="8"/>
      <name val="Verdana"/>
      <family val="2"/>
    </font>
    <font>
      <sz val="11"/>
      <name val="Verdana"/>
      <family val="2"/>
    </font>
    <font>
      <sz val="10"/>
      <color indexed="8"/>
      <name val="Verdana"/>
      <family val="2"/>
    </font>
    <font>
      <b/>
      <sz val="11"/>
      <color indexed="8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b/>
      <sz val="10"/>
      <color indexed="8"/>
      <name val="Verdana"/>
      <family val="2"/>
    </font>
    <font>
      <b/>
      <sz val="10"/>
      <color rgb="FF00B0F0"/>
      <name val="Verdana"/>
      <family val="2"/>
    </font>
    <font>
      <sz val="10"/>
      <name val="Verdana"/>
    </font>
    <font>
      <sz val="10"/>
      <color theme="5" tint="-0.249977111117893"/>
      <name val="Verdana"/>
      <family val="2"/>
    </font>
    <font>
      <b/>
      <sz val="10"/>
      <color theme="5" tint="-0.249977111117893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86">
    <xf numFmtId="0" fontId="0" fillId="0" borderId="0" xfId="0"/>
    <xf numFmtId="0" fontId="6" fillId="0" borderId="0" xfId="0" applyFont="1"/>
    <xf numFmtId="0" fontId="8" fillId="0" borderId="0" xfId="0" applyFont="1"/>
    <xf numFmtId="0" fontId="6" fillId="0" borderId="0" xfId="0" applyFont="1" applyAlignment="1">
      <alignment horizontal="center"/>
    </xf>
    <xf numFmtId="166" fontId="6" fillId="0" borderId="0" xfId="0" applyNumberFormat="1" applyFont="1" applyAlignment="1">
      <alignment horizontal="center"/>
    </xf>
    <xf numFmtId="0" fontId="6" fillId="0" borderId="0" xfId="0" applyFont="1" applyFill="1"/>
    <xf numFmtId="0" fontId="11" fillId="0" borderId="0" xfId="0" applyFont="1"/>
    <xf numFmtId="165" fontId="5" fillId="0" borderId="0" xfId="0" applyNumberFormat="1" applyFont="1"/>
    <xf numFmtId="0" fontId="5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22" fontId="6" fillId="0" borderId="0" xfId="0" applyNumberFormat="1" applyFont="1"/>
    <xf numFmtId="164" fontId="12" fillId="0" borderId="0" xfId="0" applyNumberFormat="1" applyFont="1" applyFill="1" applyBorder="1" applyAlignment="1">
      <alignment horizontal="center"/>
    </xf>
    <xf numFmtId="0" fontId="6" fillId="0" borderId="0" xfId="0" applyFont="1" applyBorder="1" applyAlignment="1">
      <alignment horizontal="left"/>
    </xf>
    <xf numFmtId="2" fontId="13" fillId="0" borderId="0" xfId="0" applyNumberFormat="1" applyFont="1" applyBorder="1" applyAlignment="1">
      <alignment horizontal="center"/>
    </xf>
    <xf numFmtId="0" fontId="13" fillId="0" borderId="0" xfId="0" applyFont="1"/>
    <xf numFmtId="0" fontId="6" fillId="0" borderId="0" xfId="0" applyFont="1" applyFill="1" applyBorder="1"/>
    <xf numFmtId="0" fontId="6" fillId="0" borderId="0" xfId="0" applyFont="1" applyBorder="1" applyAlignment="1">
      <alignment horizontal="right"/>
    </xf>
    <xf numFmtId="0" fontId="6" fillId="0" borderId="0" xfId="0" applyFont="1" applyFill="1" applyBorder="1" applyAlignment="1">
      <alignment horizontal="center"/>
    </xf>
    <xf numFmtId="164" fontId="6" fillId="0" borderId="0" xfId="0" applyNumberFormat="1" applyFont="1" applyFill="1" applyBorder="1" applyAlignment="1">
      <alignment horizontal="center"/>
    </xf>
    <xf numFmtId="166" fontId="6" fillId="0" borderId="0" xfId="0" applyNumberFormat="1" applyFont="1" applyFill="1" applyBorder="1" applyAlignment="1">
      <alignment horizontal="center"/>
    </xf>
    <xf numFmtId="0" fontId="12" fillId="0" borderId="0" xfId="0" applyFont="1"/>
    <xf numFmtId="0" fontId="12" fillId="0" borderId="0" xfId="0" applyFont="1" applyFill="1"/>
    <xf numFmtId="0" fontId="12" fillId="0" borderId="0" xfId="0" applyFont="1" applyFill="1" applyBorder="1"/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right"/>
    </xf>
    <xf numFmtId="0" fontId="15" fillId="0" borderId="0" xfId="0" applyFont="1"/>
    <xf numFmtId="166" fontId="12" fillId="0" borderId="1" xfId="0" applyNumberFormat="1" applyFont="1" applyBorder="1" applyAlignment="1">
      <alignment horizontal="center"/>
    </xf>
    <xf numFmtId="166" fontId="15" fillId="0" borderId="1" xfId="0" applyNumberFormat="1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5" fillId="0" borderId="0" xfId="0" applyFont="1" applyAlignment="1">
      <alignment horizontal="right" vertical="center"/>
    </xf>
    <xf numFmtId="166" fontId="12" fillId="0" borderId="0" xfId="0" applyNumberFormat="1" applyFont="1" applyFill="1" applyBorder="1" applyAlignment="1">
      <alignment horizontal="center" wrapText="1"/>
    </xf>
    <xf numFmtId="0" fontId="16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166" fontId="15" fillId="2" borderId="1" xfId="0" applyNumberFormat="1" applyFont="1" applyFill="1" applyBorder="1" applyAlignment="1">
      <alignment horizontal="center" vertical="center"/>
    </xf>
    <xf numFmtId="166" fontId="15" fillId="0" borderId="0" xfId="0" applyNumberFormat="1" applyFont="1" applyFill="1" applyBorder="1" applyAlignment="1">
      <alignment horizontal="center"/>
    </xf>
    <xf numFmtId="164" fontId="12" fillId="0" borderId="2" xfId="0" applyNumberFormat="1" applyFont="1" applyFill="1" applyBorder="1" applyAlignment="1">
      <alignment horizontal="center"/>
    </xf>
    <xf numFmtId="166" fontId="12" fillId="0" borderId="2" xfId="0" applyNumberFormat="1" applyFont="1" applyFill="1" applyBorder="1" applyAlignment="1">
      <alignment horizontal="center"/>
    </xf>
    <xf numFmtId="166" fontId="12" fillId="2" borderId="1" xfId="0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right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/>
    </xf>
    <xf numFmtId="0" fontId="12" fillId="0" borderId="0" xfId="0" applyFont="1" applyFill="1" applyAlignment="1">
      <alignment horizontal="right"/>
    </xf>
    <xf numFmtId="166" fontId="12" fillId="0" borderId="0" xfId="0" applyNumberFormat="1" applyFont="1" applyFill="1" applyBorder="1" applyAlignment="1">
      <alignment horizontal="center" vertical="top" wrapText="1"/>
    </xf>
    <xf numFmtId="0" fontId="6" fillId="0" borderId="0" xfId="0" applyFont="1" applyBorder="1"/>
    <xf numFmtId="164" fontId="12" fillId="0" borderId="0" xfId="0" applyNumberFormat="1" applyFont="1" applyBorder="1" applyAlignment="1">
      <alignment horizontal="center" vertical="center"/>
    </xf>
    <xf numFmtId="164" fontId="12" fillId="0" borderId="4" xfId="0" applyNumberFormat="1" applyFont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0" xfId="0" applyFont="1" applyFill="1" applyAlignment="1">
      <alignment wrapText="1"/>
    </xf>
    <xf numFmtId="0" fontId="7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6" fillId="0" borderId="0" xfId="0" applyFont="1" applyFill="1" applyAlignment="1">
      <alignment wrapText="1"/>
    </xf>
    <xf numFmtId="0" fontId="12" fillId="0" borderId="0" xfId="0" applyFont="1" applyAlignment="1">
      <alignment wrapText="1"/>
    </xf>
    <xf numFmtId="0" fontId="11" fillId="0" borderId="0" xfId="0" applyFont="1" applyBorder="1" applyAlignment="1">
      <alignment horizontal="left" wrapText="1"/>
    </xf>
    <xf numFmtId="0" fontId="10" fillId="0" borderId="0" xfId="0" applyFont="1" applyFill="1" applyBorder="1" applyAlignment="1">
      <alignment wrapText="1"/>
    </xf>
    <xf numFmtId="0" fontId="12" fillId="2" borderId="3" xfId="0" applyFont="1" applyFill="1" applyBorder="1" applyAlignment="1">
      <alignment vertical="center"/>
    </xf>
    <xf numFmtId="0" fontId="6" fillId="0" borderId="0" xfId="0" applyFont="1" applyAlignment="1"/>
    <xf numFmtId="0" fontId="12" fillId="0" borderId="0" xfId="0" applyFont="1" applyFill="1" applyBorder="1" applyAlignment="1">
      <alignment vertical="center"/>
    </xf>
    <xf numFmtId="0" fontId="15" fillId="0" borderId="0" xfId="0" applyFont="1" applyAlignment="1">
      <alignment horizontal="right" vertical="center"/>
    </xf>
    <xf numFmtId="0" fontId="13" fillId="0" borderId="0" xfId="0" applyFont="1" applyAlignment="1">
      <alignment wrapText="1"/>
    </xf>
    <xf numFmtId="0" fontId="18" fillId="0" borderId="0" xfId="0" applyFont="1"/>
    <xf numFmtId="165" fontId="18" fillId="0" borderId="0" xfId="0" applyNumberFormat="1" applyFont="1" applyAlignment="1">
      <alignment horizontal="left" wrapText="1"/>
    </xf>
    <xf numFmtId="164" fontId="12" fillId="0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166" fontId="12" fillId="0" borderId="1" xfId="0" applyNumberFormat="1" applyFont="1" applyFill="1" applyBorder="1" applyAlignment="1">
      <alignment horizontal="center"/>
    </xf>
    <xf numFmtId="0" fontId="15" fillId="0" borderId="3" xfId="0" applyFont="1" applyFill="1" applyBorder="1"/>
    <xf numFmtId="0" fontId="13" fillId="0" borderId="3" xfId="0" applyFont="1" applyBorder="1"/>
    <xf numFmtId="164" fontId="19" fillId="0" borderId="2" xfId="0" applyNumberFormat="1" applyFont="1" applyBorder="1" applyAlignment="1">
      <alignment vertical="center"/>
    </xf>
    <xf numFmtId="0" fontId="19" fillId="2" borderId="2" xfId="0" applyFont="1" applyFill="1" applyBorder="1" applyAlignment="1">
      <alignment vertical="center"/>
    </xf>
    <xf numFmtId="0" fontId="19" fillId="0" borderId="0" xfId="0" applyFont="1" applyFill="1" applyAlignment="1">
      <alignment horizontal="right" wrapText="1"/>
    </xf>
    <xf numFmtId="164" fontId="12" fillId="0" borderId="2" xfId="0" applyNumberFormat="1" applyFont="1" applyBorder="1" applyAlignment="1">
      <alignment horizontal="left" vertical="center"/>
    </xf>
    <xf numFmtId="166" fontId="15" fillId="0" borderId="2" xfId="0" applyNumberFormat="1" applyFont="1" applyBorder="1" applyAlignment="1">
      <alignment horizontal="left" vertical="center"/>
    </xf>
    <xf numFmtId="0" fontId="12" fillId="2" borderId="2" xfId="0" applyFont="1" applyFill="1" applyBorder="1" applyAlignment="1">
      <alignment horizontal="left" vertical="center"/>
    </xf>
    <xf numFmtId="164" fontId="19" fillId="0" borderId="1" xfId="0" applyNumberFormat="1" applyFont="1" applyBorder="1" applyAlignment="1">
      <alignment vertical="center"/>
    </xf>
    <xf numFmtId="0" fontId="19" fillId="2" borderId="1" xfId="0" applyFont="1" applyFill="1" applyBorder="1" applyAlignment="1">
      <alignment vertical="center"/>
    </xf>
    <xf numFmtId="166" fontId="20" fillId="0" borderId="1" xfId="0" applyNumberFormat="1" applyFont="1" applyBorder="1" applyAlignment="1">
      <alignment vertical="center"/>
    </xf>
    <xf numFmtId="166" fontId="12" fillId="0" borderId="2" xfId="0" applyNumberFormat="1" applyFont="1" applyBorder="1" applyAlignment="1">
      <alignment horizontal="left" vertical="center"/>
    </xf>
    <xf numFmtId="166" fontId="19" fillId="0" borderId="2" xfId="0" applyNumberFormat="1" applyFont="1" applyBorder="1" applyAlignment="1">
      <alignment vertical="center"/>
    </xf>
    <xf numFmtId="166" fontId="12" fillId="0" borderId="0" xfId="0" applyNumberFormat="1" applyFont="1" applyFill="1" applyBorder="1" applyAlignment="1">
      <alignment horizontal="left" vertical="center" wrapText="1"/>
    </xf>
    <xf numFmtId="164" fontId="12" fillId="0" borderId="1" xfId="0" applyNumberFormat="1" applyFont="1" applyFill="1" applyBorder="1" applyAlignment="1">
      <alignment horizontal="center"/>
    </xf>
    <xf numFmtId="164" fontId="14" fillId="0" borderId="1" xfId="0" applyNumberFormat="1" applyFont="1" applyFill="1" applyBorder="1" applyAlignment="1">
      <alignment horizontal="center" vertical="center"/>
    </xf>
    <xf numFmtId="164" fontId="12" fillId="0" borderId="1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right" vertical="center"/>
    </xf>
    <xf numFmtId="0" fontId="12" fillId="0" borderId="0" xfId="0" applyFont="1" applyBorder="1" applyAlignment="1">
      <alignment horizontal="right" vertical="center"/>
    </xf>
  </cellXfs>
  <cellStyles count="2">
    <cellStyle name="Standaard" xfId="0" builtinId="0"/>
    <cellStyle name="Standaard 2" xfId="1"/>
  </cellStyles>
  <dxfs count="0"/>
  <tableStyles count="0" defaultTableStyle="TableStyleMedium9"/>
  <colors>
    <mruColors>
      <color rgb="FFCCFFFF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3505200</xdr:colOff>
      <xdr:row>0</xdr:row>
      <xdr:rowOff>85725</xdr:rowOff>
    </xdr:from>
    <xdr:to>
      <xdr:col>4</xdr:col>
      <xdr:colOff>147294</xdr:colOff>
      <xdr:row>5</xdr:row>
      <xdr:rowOff>152400</xdr:rowOff>
    </xdr:to>
    <xdr:pic>
      <xdr:nvPicPr>
        <xdr:cNvPr id="3" name="Afbeelding 2" descr="https://www.vrijwilligerswerkgelderland.nl/system/content_files/files/84/original/logo-gemeente-overbetuwe.jpg?13922019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216400" y="85725"/>
          <a:ext cx="2369794" cy="1006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476250</xdr:colOff>
      <xdr:row>0</xdr:row>
      <xdr:rowOff>38100</xdr:rowOff>
    </xdr:from>
    <xdr:to>
      <xdr:col>8</xdr:col>
      <xdr:colOff>6350</xdr:colOff>
      <xdr:row>4</xdr:row>
      <xdr:rowOff>70485</xdr:rowOff>
    </xdr:to>
    <xdr:pic>
      <xdr:nvPicPr>
        <xdr:cNvPr id="4" name="Afbeelding 3" descr="Z:\Akwadraat\a2\logo a2\Logo A2 compleet in fc.jpg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362825" y="38100"/>
          <a:ext cx="1885950" cy="803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vEW%20haak-kraan%20transportvoertuigen%2020150828%20rev%208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Voorblad"/>
      <sheetName val="1. Algemene Techn. Eisen"/>
      <sheetName val="2. Service en Onderhoud"/>
      <sheetName val="3. Garantie"/>
      <sheetName val="4. Chassis"/>
      <sheetName val="5. Cabine"/>
      <sheetName val="6. Autolaadkraan"/>
      <sheetName val="7. Container op- afzetsysteem"/>
      <sheetName val="8. Overzicht wensen"/>
      <sheetName val="9. Overzicht opties"/>
      <sheetName val="10. RW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6">
          <cell r="A6" t="str">
            <v>ATE 1</v>
          </cell>
        </row>
        <row r="7">
          <cell r="A7" t="str">
            <v>ATE 4A</v>
          </cell>
        </row>
        <row r="8">
          <cell r="A8" t="str">
            <v>SO 12</v>
          </cell>
        </row>
        <row r="9">
          <cell r="A9" t="str">
            <v>G 3</v>
          </cell>
        </row>
        <row r="11">
          <cell r="A11" t="str">
            <v>CH 9</v>
          </cell>
        </row>
        <row r="13">
          <cell r="A13" t="str">
            <v>CH 11</v>
          </cell>
        </row>
        <row r="14">
          <cell r="A14" t="str">
            <v>CH 14</v>
          </cell>
        </row>
      </sheetData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pageSetUpPr fitToPage="1"/>
  </sheetPr>
  <dimension ref="A1:M57"/>
  <sheetViews>
    <sheetView tabSelected="1" view="pageBreakPreview" zoomScale="75" zoomScaleSheetLayoutView="75" workbookViewId="0">
      <selection activeCell="B47" sqref="B47"/>
    </sheetView>
  </sheetViews>
  <sheetFormatPr defaultColWidth="8.85546875" defaultRowHeight="14.25"/>
  <cols>
    <col min="1" max="1" width="10.7109375" style="20" customWidth="1"/>
    <col min="2" max="2" width="72.28515625" style="40" customWidth="1"/>
    <col min="3" max="3" width="11.42578125" style="1" bestFit="1" customWidth="1"/>
    <col min="4" max="4" width="2.140625" style="1" customWidth="1"/>
    <col min="5" max="5" width="6.28515625" style="3" customWidth="1"/>
    <col min="6" max="6" width="10.7109375" style="3" customWidth="1"/>
    <col min="7" max="7" width="8.85546875" style="1"/>
    <col min="8" max="8" width="15.85546875" style="4" customWidth="1"/>
    <col min="9" max="10" width="8.85546875" style="1"/>
    <col min="11" max="11" width="15.42578125" style="1" bestFit="1" customWidth="1"/>
    <col min="12" max="16384" width="8.85546875" style="1"/>
  </cols>
  <sheetData>
    <row r="1" spans="1:13" ht="18">
      <c r="B1" s="49" t="s">
        <v>38</v>
      </c>
      <c r="C1" s="2"/>
      <c r="D1" s="2"/>
    </row>
    <row r="3" spans="1:13">
      <c r="A3" s="20" t="s">
        <v>42</v>
      </c>
      <c r="B3" s="61" t="s">
        <v>43</v>
      </c>
    </row>
    <row r="5" spans="1:13">
      <c r="A5" s="62" t="s">
        <v>7</v>
      </c>
      <c r="B5" s="63">
        <v>42320</v>
      </c>
    </row>
    <row r="6" spans="1:13">
      <c r="A6" s="20" t="s">
        <v>16</v>
      </c>
      <c r="B6" s="50">
        <v>2</v>
      </c>
    </row>
    <row r="8" spans="1:13" ht="18">
      <c r="B8" s="51" t="s">
        <v>3</v>
      </c>
      <c r="C8" s="20" t="s">
        <v>10</v>
      </c>
      <c r="D8" s="20"/>
      <c r="E8" s="23" t="s">
        <v>11</v>
      </c>
    </row>
    <row r="9" spans="1:13" ht="6.75" customHeight="1"/>
    <row r="10" spans="1:13" ht="18">
      <c r="B10" s="52" t="s">
        <v>8</v>
      </c>
      <c r="E10" s="41"/>
      <c r="F10" s="28" t="s">
        <v>4</v>
      </c>
      <c r="G10" s="28" t="s">
        <v>5</v>
      </c>
      <c r="H10" s="26" t="s">
        <v>6</v>
      </c>
    </row>
    <row r="11" spans="1:13" ht="15" customHeight="1">
      <c r="B11" s="48" t="s">
        <v>1</v>
      </c>
      <c r="E11" s="41"/>
      <c r="F11" s="35">
        <v>0</v>
      </c>
      <c r="G11" s="38">
        <v>1</v>
      </c>
      <c r="H11" s="36">
        <f>G11*F11</f>
        <v>0</v>
      </c>
    </row>
    <row r="12" spans="1:13" s="5" customFormat="1">
      <c r="A12" s="21"/>
      <c r="B12" s="48" t="s">
        <v>2</v>
      </c>
      <c r="C12" s="21"/>
      <c r="D12" s="21"/>
      <c r="E12" s="42"/>
      <c r="F12" s="35">
        <v>0</v>
      </c>
      <c r="G12" s="38">
        <v>1</v>
      </c>
      <c r="H12" s="36">
        <f>G12*F12</f>
        <v>0</v>
      </c>
      <c r="J12" s="6"/>
      <c r="K12" s="7"/>
      <c r="L12" s="8"/>
      <c r="M12" s="9"/>
    </row>
    <row r="13" spans="1:13" s="5" customFormat="1" ht="14.25" customHeight="1">
      <c r="A13" s="21"/>
      <c r="B13" s="48" t="s">
        <v>0</v>
      </c>
      <c r="C13" s="21"/>
      <c r="D13" s="21"/>
      <c r="E13" s="42"/>
      <c r="F13" s="35">
        <v>0</v>
      </c>
      <c r="G13" s="38">
        <v>-1</v>
      </c>
      <c r="H13" s="36">
        <f t="shared" ref="H13" si="0">G13*F13</f>
        <v>0</v>
      </c>
      <c r="J13" s="6"/>
      <c r="K13" s="7"/>
      <c r="L13" s="8"/>
      <c r="M13" s="9"/>
    </row>
    <row r="14" spans="1:13" s="5" customFormat="1">
      <c r="A14" s="21"/>
      <c r="B14" s="48"/>
      <c r="C14" s="21"/>
      <c r="D14" s="21"/>
      <c r="E14" s="42"/>
      <c r="F14" s="81" t="s">
        <v>17</v>
      </c>
      <c r="G14" s="81"/>
      <c r="H14" s="27">
        <f>SUM(H11:H13)</f>
        <v>0</v>
      </c>
      <c r="J14" s="1"/>
      <c r="K14" s="1"/>
      <c r="L14" s="1"/>
      <c r="M14" s="1"/>
    </row>
    <row r="15" spans="1:13" s="5" customFormat="1" ht="7.5" customHeight="1">
      <c r="A15" s="21"/>
      <c r="B15" s="48"/>
      <c r="C15" s="21"/>
      <c r="D15" s="21"/>
      <c r="E15" s="42"/>
      <c r="F15" s="11"/>
      <c r="G15" s="11"/>
      <c r="H15" s="34"/>
      <c r="J15" s="1"/>
      <c r="K15" s="1"/>
      <c r="L15" s="1"/>
      <c r="M15" s="1"/>
    </row>
    <row r="16" spans="1:13" s="5" customFormat="1" ht="26.25" thickBot="1">
      <c r="A16" s="21"/>
      <c r="B16" s="48" t="s">
        <v>19</v>
      </c>
      <c r="C16" s="31">
        <v>30</v>
      </c>
      <c r="D16" s="32"/>
      <c r="E16" s="32">
        <v>0</v>
      </c>
      <c r="F16" s="82" t="s">
        <v>12</v>
      </c>
      <c r="G16" s="83"/>
      <c r="H16" s="33">
        <f>-PMT(0.0375,10,H14,0)</f>
        <v>0</v>
      </c>
      <c r="J16" s="1"/>
      <c r="K16" s="10"/>
      <c r="L16" s="1"/>
      <c r="M16" s="1"/>
    </row>
    <row r="17" spans="1:8" s="5" customFormat="1" ht="26.25" thickBot="1">
      <c r="A17" s="21"/>
      <c r="B17" s="53"/>
      <c r="E17" s="57">
        <f>E16/C16</f>
        <v>0</v>
      </c>
      <c r="F17" s="11"/>
      <c r="G17" s="11"/>
      <c r="H17" s="30" t="s">
        <v>32</v>
      </c>
    </row>
    <row r="18" spans="1:8" ht="18">
      <c r="B18" s="52" t="s">
        <v>40</v>
      </c>
      <c r="C18" s="12"/>
      <c r="E18" s="58"/>
      <c r="F18" s="13"/>
      <c r="G18" s="3"/>
    </row>
    <row r="19" spans="1:8">
      <c r="A19" s="20" t="s">
        <v>20</v>
      </c>
      <c r="B19" s="54" t="s">
        <v>29</v>
      </c>
      <c r="C19" s="84">
        <v>30</v>
      </c>
      <c r="D19" s="20"/>
      <c r="E19" s="85">
        <v>0</v>
      </c>
      <c r="F19" s="72">
        <v>0</v>
      </c>
      <c r="G19" s="74">
        <v>1</v>
      </c>
      <c r="H19" s="78">
        <f>G19*F19</f>
        <v>0</v>
      </c>
    </row>
    <row r="20" spans="1:8">
      <c r="A20" s="20" t="s">
        <v>20</v>
      </c>
      <c r="B20" s="54" t="s">
        <v>30</v>
      </c>
      <c r="C20" s="84"/>
      <c r="D20" s="20"/>
      <c r="E20" s="85"/>
      <c r="F20" s="72">
        <v>0</v>
      </c>
      <c r="G20" s="74">
        <v>1</v>
      </c>
      <c r="H20" s="78">
        <f t="shared" ref="H20:H23" si="1">G20*F20</f>
        <v>0</v>
      </c>
    </row>
    <row r="21" spans="1:8">
      <c r="B21" s="54" t="s">
        <v>47</v>
      </c>
      <c r="C21" s="84"/>
      <c r="D21" s="20"/>
      <c r="E21" s="85"/>
      <c r="F21" s="72"/>
      <c r="G21" s="74"/>
      <c r="H21" s="73">
        <f>SUM(H19:H20)</f>
        <v>0</v>
      </c>
    </row>
    <row r="22" spans="1:8">
      <c r="A22" s="21" t="s">
        <v>21</v>
      </c>
      <c r="B22" s="71" t="s">
        <v>48</v>
      </c>
      <c r="C22" s="84"/>
      <c r="D22" s="20"/>
      <c r="E22" s="85"/>
      <c r="F22" s="69">
        <v>0</v>
      </c>
      <c r="G22" s="70">
        <v>1</v>
      </c>
      <c r="H22" s="79">
        <f t="shared" si="1"/>
        <v>0</v>
      </c>
    </row>
    <row r="23" spans="1:8">
      <c r="A23" s="21" t="s">
        <v>21</v>
      </c>
      <c r="B23" s="71" t="s">
        <v>31</v>
      </c>
      <c r="C23" s="84"/>
      <c r="D23" s="20"/>
      <c r="E23" s="85"/>
      <c r="F23" s="69">
        <v>0</v>
      </c>
      <c r="G23" s="70">
        <v>1</v>
      </c>
      <c r="H23" s="79">
        <f t="shared" si="1"/>
        <v>0</v>
      </c>
    </row>
    <row r="24" spans="1:8" ht="15" thickBot="1">
      <c r="A24" s="21"/>
      <c r="B24" s="71" t="s">
        <v>49</v>
      </c>
      <c r="C24" s="84"/>
      <c r="D24" s="20"/>
      <c r="E24" s="85"/>
      <c r="F24" s="75"/>
      <c r="G24" s="76"/>
      <c r="H24" s="77">
        <f>SUM(H22:H23)</f>
        <v>0</v>
      </c>
    </row>
    <row r="25" spans="1:8" ht="15" thickBot="1">
      <c r="A25" s="21"/>
      <c r="B25" s="48"/>
      <c r="C25" s="29"/>
      <c r="D25" s="20"/>
      <c r="E25" s="57">
        <f>E19/C19</f>
        <v>0</v>
      </c>
      <c r="F25" s="46"/>
      <c r="G25" s="47"/>
      <c r="H25" s="37">
        <f>MAX(H21,H24)</f>
        <v>0</v>
      </c>
    </row>
    <row r="26" spans="1:8" ht="25.5">
      <c r="A26" s="21"/>
      <c r="B26" s="48"/>
      <c r="C26" s="29"/>
      <c r="D26" s="20"/>
      <c r="E26" s="59"/>
      <c r="F26" s="45"/>
      <c r="G26" s="44"/>
      <c r="H26" s="43" t="s">
        <v>32</v>
      </c>
    </row>
    <row r="27" spans="1:8">
      <c r="A27" s="21"/>
      <c r="B27" s="48"/>
      <c r="C27" s="60"/>
      <c r="D27" s="20"/>
      <c r="E27" s="59"/>
      <c r="F27" s="45"/>
      <c r="G27" s="44"/>
      <c r="H27" s="43"/>
    </row>
    <row r="28" spans="1:8" ht="18">
      <c r="B28" s="52" t="s">
        <v>9</v>
      </c>
      <c r="C28" s="14">
        <f>SUM(C16:C27)</f>
        <v>60</v>
      </c>
      <c r="F28" s="13"/>
      <c r="G28" s="3"/>
    </row>
    <row r="29" spans="1:8" s="15" customFormat="1">
      <c r="A29" s="20"/>
      <c r="B29" s="40"/>
      <c r="C29" s="1"/>
      <c r="D29" s="1"/>
      <c r="E29" s="3"/>
      <c r="F29" s="13"/>
      <c r="G29" s="17"/>
      <c r="H29" s="19"/>
    </row>
    <row r="30" spans="1:8" s="15" customFormat="1">
      <c r="A30" s="22"/>
      <c r="B30" s="55"/>
      <c r="C30" s="16"/>
      <c r="E30" s="17"/>
      <c r="F30" s="18"/>
      <c r="H30" s="19"/>
    </row>
    <row r="31" spans="1:8" ht="18">
      <c r="A31" s="22"/>
      <c r="B31" s="56" t="s">
        <v>13</v>
      </c>
      <c r="C31" s="15"/>
      <c r="D31" s="15"/>
      <c r="E31" s="17"/>
      <c r="F31" s="17"/>
      <c r="H31" s="1"/>
    </row>
    <row r="32" spans="1:8">
      <c r="E32" s="1"/>
      <c r="F32" s="1"/>
      <c r="H32" s="1"/>
    </row>
    <row r="33" spans="1:10">
      <c r="A33" s="20" t="str">
        <f>'[1]8. Overzicht wensen'!$A$7</f>
        <v>ATE 4A</v>
      </c>
      <c r="B33" s="54" t="s">
        <v>22</v>
      </c>
      <c r="C33" s="20">
        <v>50</v>
      </c>
      <c r="D33" s="20"/>
      <c r="E33" s="24">
        <v>0</v>
      </c>
      <c r="F33" s="1"/>
      <c r="H33" s="1"/>
    </row>
    <row r="34" spans="1:10">
      <c r="A34" s="20" t="str">
        <f>'[1]8. Overzicht wensen'!$A$8</f>
        <v>SO 12</v>
      </c>
      <c r="B34" s="54" t="s">
        <v>28</v>
      </c>
      <c r="C34" s="20">
        <v>200</v>
      </c>
      <c r="D34" s="20"/>
      <c r="E34" s="24">
        <v>0</v>
      </c>
      <c r="F34" s="1"/>
      <c r="H34" s="1"/>
    </row>
    <row r="35" spans="1:10">
      <c r="A35" s="20" t="str">
        <f>'[1]8. Overzicht wensen'!$A$9</f>
        <v>G 3</v>
      </c>
      <c r="B35" s="54" t="s">
        <v>23</v>
      </c>
      <c r="C35" s="24">
        <v>25</v>
      </c>
      <c r="D35" s="20"/>
      <c r="E35" s="24">
        <v>0</v>
      </c>
      <c r="F35" s="1"/>
      <c r="H35" s="1"/>
    </row>
    <row r="36" spans="1:10">
      <c r="A36" s="20" t="str">
        <f>'[1]8. Overzicht wensen'!$A$9</f>
        <v>G 3</v>
      </c>
      <c r="B36" s="54" t="s">
        <v>24</v>
      </c>
      <c r="C36" s="24">
        <v>25</v>
      </c>
      <c r="D36" s="20"/>
      <c r="E36" s="24">
        <v>0</v>
      </c>
      <c r="F36" s="1"/>
      <c r="H36" s="1"/>
    </row>
    <row r="37" spans="1:10">
      <c r="A37" s="20" t="str">
        <f>'[1]8. Overzicht wensen'!$A$11</f>
        <v>CH 9</v>
      </c>
      <c r="B37" s="54" t="s">
        <v>25</v>
      </c>
      <c r="C37" s="20">
        <v>200</v>
      </c>
      <c r="D37" s="20"/>
      <c r="E37" s="24">
        <v>0</v>
      </c>
      <c r="F37" s="1"/>
    </row>
    <row r="38" spans="1:10">
      <c r="A38" s="20" t="str">
        <f>'[1]8. Overzicht wensen'!$A$13</f>
        <v>CH 11</v>
      </c>
      <c r="B38" s="54" t="s">
        <v>26</v>
      </c>
      <c r="C38" s="20">
        <v>50</v>
      </c>
      <c r="D38" s="20"/>
      <c r="E38" s="24">
        <v>0</v>
      </c>
    </row>
    <row r="39" spans="1:10">
      <c r="A39" s="20" t="str">
        <f>'[1]8. Overzicht wensen'!$A$14</f>
        <v>CH 14</v>
      </c>
      <c r="B39" s="54" t="s">
        <v>27</v>
      </c>
      <c r="C39" s="20">
        <v>50</v>
      </c>
      <c r="D39" s="20"/>
      <c r="E39" s="24">
        <v>0</v>
      </c>
    </row>
    <row r="40" spans="1:10">
      <c r="A40" s="20" t="s">
        <v>33</v>
      </c>
      <c r="B40" s="54" t="s">
        <v>36</v>
      </c>
      <c r="C40" s="20">
        <v>100</v>
      </c>
      <c r="D40" s="20"/>
      <c r="E40" s="24">
        <v>0</v>
      </c>
    </row>
    <row r="41" spans="1:10">
      <c r="A41" s="20" t="s">
        <v>34</v>
      </c>
      <c r="B41" s="54" t="s">
        <v>37</v>
      </c>
      <c r="C41" s="20">
        <v>100</v>
      </c>
      <c r="D41" s="20"/>
      <c r="E41" s="24">
        <v>0</v>
      </c>
    </row>
    <row r="42" spans="1:10">
      <c r="A42" s="20" t="s">
        <v>35</v>
      </c>
      <c r="B42" s="54" t="s">
        <v>41</v>
      </c>
      <c r="C42" s="20">
        <v>200</v>
      </c>
      <c r="D42" s="20"/>
      <c r="E42" s="24">
        <v>0</v>
      </c>
    </row>
    <row r="45" spans="1:10">
      <c r="B45" s="54"/>
      <c r="C45" s="20"/>
      <c r="D45" s="20"/>
      <c r="E45" s="24"/>
    </row>
    <row r="46" spans="1:10">
      <c r="B46" s="54" t="s">
        <v>14</v>
      </c>
      <c r="C46" s="20">
        <f>SUM(C33:C45)</f>
        <v>1000</v>
      </c>
      <c r="D46" s="20"/>
      <c r="E46" s="20">
        <f>SUM(E33:E45)</f>
        <v>0</v>
      </c>
    </row>
    <row r="47" spans="1:10">
      <c r="B47" s="54" t="s">
        <v>15</v>
      </c>
      <c r="C47" s="1">
        <f>C46/C48</f>
        <v>25</v>
      </c>
      <c r="D47" s="20"/>
      <c r="E47" s="24"/>
    </row>
    <row r="48" spans="1:10" ht="18">
      <c r="B48" s="52" t="s">
        <v>18</v>
      </c>
      <c r="C48" s="25">
        <v>40</v>
      </c>
      <c r="D48" s="20"/>
      <c r="E48" s="39">
        <f>E46/C46*C48</f>
        <v>0</v>
      </c>
      <c r="J48" s="40"/>
    </row>
    <row r="49" spans="1:13" ht="27.75" customHeight="1">
      <c r="E49" s="80" t="s">
        <v>32</v>
      </c>
      <c r="F49" s="80"/>
    </row>
    <row r="51" spans="1:13" ht="15" thickBot="1"/>
    <row r="52" spans="1:13" ht="18.75" thickBot="1">
      <c r="B52" s="52" t="s">
        <v>44</v>
      </c>
      <c r="C52" s="68">
        <f>C28+C48</f>
        <v>100</v>
      </c>
    </row>
    <row r="54" spans="1:13" ht="18.75" thickBot="1">
      <c r="B54" s="52" t="s">
        <v>45</v>
      </c>
    </row>
    <row r="55" spans="1:13" s="5" customFormat="1" ht="15" thickBot="1">
      <c r="A55" s="21"/>
      <c r="B55" s="48" t="s">
        <v>39</v>
      </c>
      <c r="C55" s="67">
        <v>1</v>
      </c>
      <c r="D55" s="21"/>
      <c r="E55" s="42"/>
      <c r="F55" s="64">
        <v>0</v>
      </c>
      <c r="G55" s="65">
        <v>-1</v>
      </c>
      <c r="H55" s="66">
        <f>G55*F55</f>
        <v>0</v>
      </c>
      <c r="J55" s="6"/>
      <c r="K55" s="7"/>
      <c r="L55" s="8"/>
      <c r="M55" s="9"/>
    </row>
    <row r="57" spans="1:13" ht="18">
      <c r="B57" s="52" t="s">
        <v>46</v>
      </c>
      <c r="C57" s="14">
        <f>SUM(C52:C55)</f>
        <v>101</v>
      </c>
    </row>
  </sheetData>
  <mergeCells count="5">
    <mergeCell ref="E49:F49"/>
    <mergeCell ref="F14:G14"/>
    <mergeCell ref="F16:G16"/>
    <mergeCell ref="C19:C24"/>
    <mergeCell ref="E19:E24"/>
  </mergeCells>
  <phoneticPr fontId="3" type="noConversion"/>
  <pageMargins left="0.38" right="0.47" top="0.74803149606299213" bottom="0.74803149606299213" header="0.31496062992125984" footer="0.31496062992125984"/>
  <pageSetup paperSize="9" scale="68" orientation="portrait" r:id="rId1"/>
  <drawing r:id="rId2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inschrijfstaat kolkenzuiger</vt:lpstr>
      <vt:lpstr>'inschrijfstaat kolkenzuiger'!Afdrukbereik</vt:lpstr>
    </vt:vector>
  </TitlesOfParts>
  <Company>Synthese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louaal</dc:creator>
  <cp:lastModifiedBy>Lourens</cp:lastModifiedBy>
  <cp:lastPrinted>2015-11-12T14:38:51Z</cp:lastPrinted>
  <dcterms:created xsi:type="dcterms:W3CDTF">2012-05-08T04:26:03Z</dcterms:created>
  <dcterms:modified xsi:type="dcterms:W3CDTF">2015-11-12T15:02:56Z</dcterms:modified>
</cp:coreProperties>
</file>