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9770" windowHeight="967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Blad1!$A$1:$G$38</definedName>
  </definedNames>
  <calcPr calcId="145621"/>
</workbook>
</file>

<file path=xl/calcChain.xml><?xml version="1.0" encoding="utf-8"?>
<calcChain xmlns="http://schemas.openxmlformats.org/spreadsheetml/2006/main">
  <c r="D31" i="1" l="1"/>
  <c r="C16" i="1"/>
  <c r="E27" i="1" s="1"/>
  <c r="E28" i="1" s="1"/>
  <c r="D32" i="1"/>
  <c r="E32" i="1" s="1"/>
  <c r="C17" i="1"/>
  <c r="C18" i="1" s="1"/>
  <c r="D34" i="1" l="1"/>
  <c r="D36" i="1" s="1"/>
  <c r="E36" i="1" s="1"/>
  <c r="E31" i="1"/>
  <c r="E35" i="1"/>
  <c r="E33" i="1"/>
  <c r="E34" i="1" l="1"/>
  <c r="E38" i="1"/>
</calcChain>
</file>

<file path=xl/sharedStrings.xml><?xml version="1.0" encoding="utf-8"?>
<sst xmlns="http://schemas.openxmlformats.org/spreadsheetml/2006/main" count="49" uniqueCount="47">
  <si>
    <t>vaste kosten</t>
  </si>
  <si>
    <t>TCO</t>
  </si>
  <si>
    <t xml:space="preserve">behorende bij de Inschrijvingsleidraad voor de Europese aanbesteding volgens de openbare procedure </t>
  </si>
  <si>
    <t>Invulblad TCO</t>
  </si>
  <si>
    <t>uitgangspunten</t>
  </si>
  <si>
    <t>toelichting</t>
  </si>
  <si>
    <t>levensduur in jaren</t>
  </si>
  <si>
    <t>aantal desinfectieprogramma's tijdens levensduur</t>
  </si>
  <si>
    <t>gemiddelde duur van een desinfectieprogramma in uren</t>
  </si>
  <si>
    <t>kosten van de bouwkundige voorbereidingen</t>
  </si>
  <si>
    <t>op basis van calculatie LUMC</t>
  </si>
  <si>
    <t>subtotaal vaste kosten</t>
  </si>
  <si>
    <t xml:space="preserve">gemiddelde kosten van het stroomverbruik </t>
  </si>
  <si>
    <t xml:space="preserve">gemiddelde totale kosten reinigings- en desinfectiemiddelen </t>
  </si>
  <si>
    <t xml:space="preserve">gemiddelde kosten van het preventieve onderhoud </t>
  </si>
  <si>
    <t>voor 52000 programma's</t>
  </si>
  <si>
    <t>kosten</t>
  </si>
  <si>
    <t>kosten van de levering, installatie en bedrijfsgerede oplevering van de aangeboden vier machines</t>
  </si>
  <si>
    <t>kosten van het stroomverbruik van de twee aangeboden scopendroogkasten</t>
  </si>
  <si>
    <t>voor de levering, installatie en bedrijfsgerede oplevering van en het onderhoud op twee scopendesinfectoren en twee scopendroogkasten met kenmerk M-EU-15-03 RH</t>
  </si>
  <si>
    <t>naam Inschrijver</t>
  </si>
  <si>
    <t>naam, functietitel en handtekening tekenbevoegde functionaris</t>
  </si>
  <si>
    <t>inclusief onderdelen, filters etc.</t>
  </si>
  <si>
    <t>kosten stroomverbruik per kWh</t>
  </si>
  <si>
    <t>kosten waterverbruik per m3, inclusief afvoer</t>
  </si>
  <si>
    <t>kosten 2014 LUMC</t>
  </si>
  <si>
    <t>gemiddelde kosten van het waterverbruik</t>
  </si>
  <si>
    <t>verbruik</t>
  </si>
  <si>
    <t>verbruik in kWh per desinfectieprogramma</t>
  </si>
  <si>
    <t>operationele inzet in uren voor twee droogkasten</t>
  </si>
  <si>
    <t>uitgaande van 365 dagen per jaar</t>
  </si>
  <si>
    <t>operationele inzet 2 scopenmachines tijdens levensduur in uren</t>
  </si>
  <si>
    <t>geef uw verbruik op in kWh voor één machine</t>
  </si>
  <si>
    <t>inclusief verwijderingsbijdrage</t>
  </si>
  <si>
    <t>gemiddeld waterverbruik in liters per gemiddeld desinfectieprogramma</t>
  </si>
  <si>
    <t>opbrengsten</t>
  </si>
  <si>
    <t>kosten totaal</t>
  </si>
  <si>
    <t>subtotaal verbruik</t>
  </si>
  <si>
    <t>Totaal variabele kosten</t>
  </si>
  <si>
    <t>gem. kosten</t>
  </si>
  <si>
    <t>Gelieve de blauw gekleurde cellen in te vullen. Let hierbij op de toelichting.Het is niet toegestaan dit invulblad te wijzigen anders dan in te vullen.</t>
  </si>
  <si>
    <t>Bijlage 9</t>
  </si>
  <si>
    <t>100 per week, één scoop per programma</t>
  </si>
  <si>
    <t>Restwaarde van de machines na 10 jaar</t>
  </si>
  <si>
    <t>de restwaarde wordt niet meegenomen in de berekening is bepaald op € 0,-</t>
  </si>
  <si>
    <t>kosten 2014 LUMC, leidingwater is beschikbaar met een temperatuur van 18 en 68 graden Celcius.</t>
  </si>
  <si>
    <t>variabele kosten per desinfectieprogramma voor 1 scoop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</si>
</sst>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\ * #,##0.00_-;_-&quot;€&quot;\ * #,##0.00\-;_-&quot;€&quot;\ * &quot;-&quot;??_-;_-@_-"/>
    <numFmt numFmtId="43" formatCode="_-* #,##0.00_-;_-* #,##0.00\-;_-* &quot;-&quot;??_-;_-@_-"/>
    <numFmt numFmtId="164" formatCode="_-&quot;€&quot;\ * #,##0.0000_-;_-&quot;€&quot;\ * #,##0.0000\-;_-&quot;€&quot;\ * &quot;-&quot;??_-;_-@_-"/>
    <numFmt numFmtId="165" formatCode="_-&quot;€&quot;\ * #,##0.0000_-;_-&quot;€&quot;\ * #,##0.0000\-;_-&quot;€&quot;\ * &quot;-&quot;????_-;_-@_-"/>
    <numFmt numFmtId="166" formatCode="_-* #,##0_-;_-* #,##0\-;_-* &quot;-&quot;??_-;_-@_-"/>
    <numFmt numFmtId="167" formatCode="_-&quot;€&quot;\ * #,##0_-;_-&quot;€&quot;\ * #,##0\-;_-&quot;€&quot;\ * &quot;-&quot;??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2" applyNumberFormat="1" applyFont="1" applyBorder="1"/>
    <xf numFmtId="0" fontId="0" fillId="2" borderId="1" xfId="0" applyFill="1" applyBorder="1"/>
    <xf numFmtId="0" fontId="2" fillId="2" borderId="1" xfId="0" applyFont="1" applyFill="1" applyBorder="1"/>
    <xf numFmtId="44" fontId="0" fillId="3" borderId="1" xfId="2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166" fontId="0" fillId="3" borderId="1" xfId="1" applyNumberFormat="1" applyFont="1" applyFill="1" applyBorder="1" applyProtection="1">
      <protection locked="0"/>
    </xf>
    <xf numFmtId="165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/>
    <xf numFmtId="167" fontId="0" fillId="3" borderId="1" xfId="2" applyNumberFormat="1" applyFont="1" applyFill="1" applyBorder="1" applyProtection="1">
      <protection locked="0"/>
    </xf>
    <xf numFmtId="166" fontId="0" fillId="2" borderId="1" xfId="0" applyNumberFormat="1" applyFill="1" applyBorder="1"/>
    <xf numFmtId="167" fontId="0" fillId="0" borderId="1" xfId="2" applyNumberFormat="1" applyFont="1" applyFill="1" applyBorder="1" applyProtection="1"/>
    <xf numFmtId="167" fontId="2" fillId="0" borderId="1" xfId="2" applyNumberFormat="1" applyFont="1" applyBorder="1" applyProtection="1"/>
    <xf numFmtId="164" fontId="0" fillId="0" borderId="1" xfId="2" applyNumberFormat="1" applyFont="1" applyBorder="1" applyProtection="1"/>
    <xf numFmtId="44" fontId="2" fillId="0" borderId="1" xfId="0" applyNumberFormat="1" applyFont="1" applyBorder="1" applyAlignment="1" applyProtection="1">
      <alignment wrapText="1"/>
    </xf>
    <xf numFmtId="44" fontId="2" fillId="0" borderId="1" xfId="2" applyFont="1" applyBorder="1" applyProtection="1"/>
    <xf numFmtId="167" fontId="0" fillId="0" borderId="1" xfId="2" applyNumberFormat="1" applyFont="1" applyBorder="1" applyProtection="1"/>
    <xf numFmtId="167" fontId="4" fillId="0" borderId="1" xfId="0" applyNumberFormat="1" applyFont="1" applyBorder="1" applyProtection="1"/>
    <xf numFmtId="0" fontId="5" fillId="0" borderId="0" xfId="0" applyFont="1" applyAlignment="1">
      <alignment wrapText="1"/>
    </xf>
    <xf numFmtId="0" fontId="5" fillId="0" borderId="0" xfId="0" applyFont="1"/>
    <xf numFmtId="0" fontId="3" fillId="3" borderId="2" xfId="0" applyFont="1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0" fillId="0" borderId="1" xfId="0" applyFont="1" applyFill="1" applyBorder="1" applyAlignment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783981</xdr:colOff>
      <xdr:row>0</xdr:row>
      <xdr:rowOff>141654</xdr:rowOff>
    </xdr:from>
    <xdr:to>
      <xdr:col>4</xdr:col>
      <xdr:colOff>348274</xdr:colOff>
      <xdr:row>2</xdr:row>
      <xdr:rowOff>364636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7356" y="141654"/>
          <a:ext cx="1659793" cy="54048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39"/>
  <sheetViews>
    <sheetView tabSelected="1" zoomScale="130" zoomScaleNormal="130" workbookViewId="0">
      <selection activeCell="A31" sqref="A31"/>
    </sheetView>
  </sheetViews>
  <sheetFormatPr defaultRowHeight="12.75" x14ac:dyDescent="0.2"/>
  <cols>
    <col min="2" max="2" width="53" style="22" customWidth="1"/>
    <col min="3" max="3" width="17.5703125" bestFit="1" customWidth="1"/>
    <col min="4" max="4" width="13.85546875" customWidth="1"/>
    <col min="5" max="5" width="15" bestFit="1" customWidth="1"/>
    <col min="6" max="6" width="56.85546875" customWidth="1"/>
  </cols>
  <sheetData>
    <row r="3" spans="2:15" ht="48" customHeight="1" x14ac:dyDescent="0.2"/>
    <row r="4" spans="2:15" ht="18" x14ac:dyDescent="0.25">
      <c r="B4" s="33" t="s">
        <v>41</v>
      </c>
      <c r="C4" s="34"/>
      <c r="D4" s="34" t="s">
        <v>3</v>
      </c>
      <c r="E4" s="2"/>
    </row>
    <row r="6" spans="2:15" x14ac:dyDescent="0.2">
      <c r="B6" s="23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">
      <c r="B7" s="23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x14ac:dyDescent="0.2">
      <c r="B8" s="1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x14ac:dyDescent="0.2">
      <c r="B9" s="23" t="s">
        <v>40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x14ac:dyDescent="0.2"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x14ac:dyDescent="0.2">
      <c r="B11" s="15" t="s">
        <v>20</v>
      </c>
      <c r="C11" s="35"/>
      <c r="D11" s="36"/>
      <c r="E11" s="36"/>
      <c r="F11" s="37"/>
      <c r="G11" s="1"/>
      <c r="H11" s="1"/>
      <c r="I11" s="1"/>
      <c r="J11" s="1"/>
      <c r="K11" s="1"/>
      <c r="L11" s="1"/>
      <c r="M11" s="1"/>
      <c r="N11" s="1"/>
      <c r="O11" s="1"/>
    </row>
    <row r="12" spans="2:15" ht="30.75" customHeight="1" x14ac:dyDescent="0.2">
      <c r="B12" s="16" t="s">
        <v>21</v>
      </c>
      <c r="C12" s="35"/>
      <c r="D12" s="36"/>
      <c r="E12" s="36"/>
      <c r="F12" s="37"/>
      <c r="G12" s="1"/>
      <c r="H12" s="1"/>
      <c r="I12" s="1"/>
      <c r="J12" s="1"/>
      <c r="K12" s="1"/>
      <c r="L12" s="1"/>
      <c r="M12" s="1"/>
      <c r="N12" s="1"/>
      <c r="O12" s="1"/>
    </row>
    <row r="14" spans="2:15" x14ac:dyDescent="0.2">
      <c r="B14" s="17" t="s">
        <v>4</v>
      </c>
      <c r="C14" s="3"/>
      <c r="D14" s="39" t="s">
        <v>5</v>
      </c>
      <c r="E14" s="40"/>
      <c r="F14" s="40"/>
    </row>
    <row r="15" spans="2:15" x14ac:dyDescent="0.2">
      <c r="B15" s="18" t="s">
        <v>6</v>
      </c>
      <c r="C15" s="4">
        <v>10</v>
      </c>
      <c r="D15" s="39"/>
      <c r="E15" s="40"/>
      <c r="F15" s="40"/>
    </row>
    <row r="16" spans="2:15" x14ac:dyDescent="0.2">
      <c r="B16" s="18" t="s">
        <v>29</v>
      </c>
      <c r="C16" s="4">
        <f>2*24*365*10</f>
        <v>175200</v>
      </c>
      <c r="D16" s="38" t="s">
        <v>30</v>
      </c>
      <c r="E16" s="38"/>
      <c r="F16" s="38"/>
    </row>
    <row r="17" spans="2:6" x14ac:dyDescent="0.2">
      <c r="B17" s="18" t="s">
        <v>7</v>
      </c>
      <c r="C17" s="9">
        <f>5200*C15</f>
        <v>52000</v>
      </c>
      <c r="D17" s="41" t="s">
        <v>42</v>
      </c>
      <c r="E17" s="41"/>
      <c r="F17" s="41"/>
    </row>
    <row r="18" spans="2:6" ht="14.25" customHeight="1" x14ac:dyDescent="0.2">
      <c r="B18" s="19" t="s">
        <v>31</v>
      </c>
      <c r="C18" s="4">
        <f>C17/2</f>
        <v>26000</v>
      </c>
      <c r="D18" s="38"/>
      <c r="E18" s="38"/>
      <c r="F18" s="38"/>
    </row>
    <row r="19" spans="2:6" x14ac:dyDescent="0.2">
      <c r="B19" s="18" t="s">
        <v>8</v>
      </c>
      <c r="C19" s="10">
        <v>0.5</v>
      </c>
      <c r="D19" s="38"/>
      <c r="E19" s="38"/>
      <c r="F19" s="38"/>
    </row>
    <row r="20" spans="2:6" x14ac:dyDescent="0.2">
      <c r="B20" s="20" t="s">
        <v>23</v>
      </c>
      <c r="C20" s="5">
        <v>7.6999999999999999E-2</v>
      </c>
      <c r="D20" s="38" t="s">
        <v>25</v>
      </c>
      <c r="E20" s="38"/>
      <c r="F20" s="38"/>
    </row>
    <row r="21" spans="2:6" x14ac:dyDescent="0.2">
      <c r="B21" s="20" t="s">
        <v>24</v>
      </c>
      <c r="C21" s="5">
        <v>1.9689999999999999</v>
      </c>
      <c r="D21" s="38" t="s">
        <v>45</v>
      </c>
      <c r="E21" s="38"/>
      <c r="F21" s="38"/>
    </row>
    <row r="22" spans="2:6" x14ac:dyDescent="0.2">
      <c r="B22" s="20" t="s">
        <v>43</v>
      </c>
      <c r="C22" s="5">
        <v>0</v>
      </c>
      <c r="D22" s="38" t="s">
        <v>44</v>
      </c>
      <c r="E22" s="38"/>
      <c r="F22" s="38"/>
    </row>
    <row r="24" spans="2:6" x14ac:dyDescent="0.2">
      <c r="B24" s="17" t="s">
        <v>0</v>
      </c>
      <c r="C24" s="4"/>
      <c r="D24" s="3" t="s">
        <v>35</v>
      </c>
      <c r="E24" s="3" t="s">
        <v>16</v>
      </c>
      <c r="F24" s="3" t="s">
        <v>5</v>
      </c>
    </row>
    <row r="25" spans="2:6" x14ac:dyDescent="0.2">
      <c r="B25" s="18" t="s">
        <v>9</v>
      </c>
      <c r="C25" s="6"/>
      <c r="D25" s="6"/>
      <c r="E25" s="24"/>
      <c r="F25" s="4" t="s">
        <v>10</v>
      </c>
    </row>
    <row r="26" spans="2:6" ht="25.5" x14ac:dyDescent="0.2">
      <c r="B26" s="18" t="s">
        <v>17</v>
      </c>
      <c r="C26" s="6"/>
      <c r="D26" s="6"/>
      <c r="E26" s="24"/>
      <c r="F26" s="4" t="s">
        <v>33</v>
      </c>
    </row>
    <row r="27" spans="2:6" ht="25.5" x14ac:dyDescent="0.2">
      <c r="B27" s="18" t="s">
        <v>18</v>
      </c>
      <c r="C27" s="11"/>
      <c r="D27" s="6"/>
      <c r="E27" s="26">
        <f>C27*C16*C20</f>
        <v>0</v>
      </c>
      <c r="F27" s="4" t="s">
        <v>32</v>
      </c>
    </row>
    <row r="28" spans="2:6" x14ac:dyDescent="0.2">
      <c r="B28" s="17" t="s">
        <v>11</v>
      </c>
      <c r="C28" s="4"/>
      <c r="D28" s="4"/>
      <c r="E28" s="27">
        <f>E25+E26+E27</f>
        <v>0</v>
      </c>
      <c r="F28" s="4"/>
    </row>
    <row r="30" spans="2:6" ht="21.75" customHeight="1" x14ac:dyDescent="0.2">
      <c r="B30" s="17" t="s">
        <v>46</v>
      </c>
      <c r="C30" s="3" t="s">
        <v>27</v>
      </c>
      <c r="D30" s="3" t="s">
        <v>39</v>
      </c>
      <c r="E30" s="3" t="s">
        <v>36</v>
      </c>
      <c r="F30" s="3" t="s">
        <v>5</v>
      </c>
    </row>
    <row r="31" spans="2:6" x14ac:dyDescent="0.2">
      <c r="B31" s="18" t="s">
        <v>26</v>
      </c>
      <c r="C31" s="11"/>
      <c r="D31" s="28">
        <f>(C31/1000)*C21</f>
        <v>0</v>
      </c>
      <c r="E31" s="31">
        <f>D31*$C$17</f>
        <v>0</v>
      </c>
      <c r="F31" s="4" t="s">
        <v>34</v>
      </c>
    </row>
    <row r="32" spans="2:6" x14ac:dyDescent="0.2">
      <c r="B32" s="18" t="s">
        <v>12</v>
      </c>
      <c r="C32" s="11"/>
      <c r="D32" s="28">
        <f>C32*C20</f>
        <v>0</v>
      </c>
      <c r="E32" s="31">
        <f>D32*$C$17</f>
        <v>0</v>
      </c>
      <c r="F32" s="4" t="s">
        <v>28</v>
      </c>
    </row>
    <row r="33" spans="2:6" ht="14.25" customHeight="1" x14ac:dyDescent="0.2">
      <c r="B33" s="18" t="s">
        <v>13</v>
      </c>
      <c r="C33" s="25"/>
      <c r="D33" s="8"/>
      <c r="E33" s="31">
        <f>D33*$C$17</f>
        <v>0</v>
      </c>
      <c r="F33" s="4"/>
    </row>
    <row r="34" spans="2:6" x14ac:dyDescent="0.2">
      <c r="B34" s="18" t="s">
        <v>37</v>
      </c>
      <c r="C34" s="18"/>
      <c r="D34" s="29">
        <f>SUM(D31:D33)</f>
        <v>0</v>
      </c>
      <c r="E34" s="27">
        <f>SUM(E31:E33)</f>
        <v>0</v>
      </c>
      <c r="F34" s="4"/>
    </row>
    <row r="35" spans="2:6" x14ac:dyDescent="0.2">
      <c r="B35" s="18" t="s">
        <v>14</v>
      </c>
      <c r="C35" s="25"/>
      <c r="D35" s="8"/>
      <c r="E35" s="31">
        <f>D35*$C$17</f>
        <v>0</v>
      </c>
      <c r="F35" s="4" t="s">
        <v>22</v>
      </c>
    </row>
    <row r="36" spans="2:6" x14ac:dyDescent="0.2">
      <c r="B36" s="18" t="s">
        <v>38</v>
      </c>
      <c r="C36" s="25"/>
      <c r="D36" s="30">
        <f>SUM(D34:D35)</f>
        <v>0</v>
      </c>
      <c r="E36" s="27">
        <f>D36*$C$17</f>
        <v>0</v>
      </c>
      <c r="F36" s="4" t="s">
        <v>15</v>
      </c>
    </row>
    <row r="38" spans="2:6" ht="15.75" x14ac:dyDescent="0.25">
      <c r="B38" s="21" t="s">
        <v>1</v>
      </c>
      <c r="C38" s="7"/>
      <c r="D38" s="7"/>
      <c r="E38" s="32">
        <f>E28+E36</f>
        <v>0</v>
      </c>
      <c r="F38" s="12"/>
    </row>
    <row r="39" spans="2:6" x14ac:dyDescent="0.2">
      <c r="B39" s="13"/>
      <c r="C39" s="2"/>
    </row>
  </sheetData>
  <sheetProtection password="CC7D" sheet="1" objects="1" scenarios="1"/>
  <mergeCells count="11">
    <mergeCell ref="D22:F22"/>
    <mergeCell ref="C11:F11"/>
    <mergeCell ref="C12:F12"/>
    <mergeCell ref="D14:F14"/>
    <mergeCell ref="D15:F15"/>
    <mergeCell ref="D16:F16"/>
    <mergeCell ref="D17:F17"/>
    <mergeCell ref="D18:F18"/>
    <mergeCell ref="D19:F19"/>
    <mergeCell ref="D20:F20"/>
    <mergeCell ref="D21:F21"/>
  </mergeCells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LUMC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Hondelink, R.W.C. (FB)</dc:creator>
  <cp:lastModifiedBy>Hondelink, R.W.C. (FB)</cp:lastModifiedBy>
  <cp:lastPrinted>2015-05-27T07:20:58Z</cp:lastPrinted>
  <dcterms:created xsi:type="dcterms:W3CDTF">2015-05-13T15:14:49Z</dcterms:created>
  <dcterms:modified xsi:type="dcterms:W3CDTF">2015-05-28T14:22:54Z</dcterms:modified>
</cp:coreProperties>
</file>