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oordoostpoldernl.sharepoint.com/teams/PROJ-EXT-financieelpakket/Shared Documents/General/3 - Selectie &amp; Voorbereiding/01 - Aanbesteding &amp; Contract/01. Aanbestedingsdocumenten/Concept/"/>
    </mc:Choice>
  </mc:AlternateContent>
  <xr:revisionPtr revIDLastSave="82" documentId="11_AA23EE0201C412600A9DD157A37404697DB20E59" xr6:coauthVersionLast="47" xr6:coauthVersionMax="47" xr10:uidLastSave="{4BDA46C9-87A6-4D80-8709-1A741092EE0A}"/>
  <bookViews>
    <workbookView xWindow="-19310" yWindow="-110" windowWidth="19420" windowHeight="10300" xr2:uid="{00000000-000D-0000-FFFF-FFFF00000000}"/>
  </bookViews>
  <sheets>
    <sheet name="Prijsspecific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A56" i="1"/>
  <c r="E55" i="1"/>
  <c r="A54" i="1"/>
  <c r="E51" i="1"/>
  <c r="E50" i="1"/>
  <c r="E52" i="1" l="1"/>
  <c r="E54" i="1" s="1"/>
  <c r="E56" i="1" s="1"/>
</calcChain>
</file>

<file path=xl/sharedStrings.xml><?xml version="1.0" encoding="utf-8"?>
<sst xmlns="http://schemas.openxmlformats.org/spreadsheetml/2006/main" count="88" uniqueCount="70">
  <si>
    <t>Doel van dit formulier</t>
  </si>
  <si>
    <t xml:space="preserve">Dit formulier dient door de Inschrijver volledig en consistent te worden ingevuld als onderdeel van de Inschrijving op de aanbesteding voor het Nieuwe Financiële Systeem (FMS) van de gemeente Noordoostpolder. </t>
  </si>
  <si>
    <t>Structuur van de prijsopbouw</t>
  </si>
  <si>
    <t>De prijsopbouw kent twee hoofdcategorieën, beide conform de overeenkomst:</t>
  </si>
  <si>
    <t>a.</t>
  </si>
  <si>
    <t xml:space="preserve">Implementatiediensten (eenmalig) niet limitatief: o.a. ontwerp, inrichting van het systeem, koppelingen, migratie en conversie van de gegevens uit Coda (inclusief aansluitingscontrole op de laatst vastgestelde jaarrekening), testen en begeleiding van de gebruikersacceptatietest, opleiding (inclusief train-de-trainer en opleidingsmateriaal), hypercare en ondersteuning bij het eerste begrotingsproces en de eerste jaarafsluiting. Ook alle cloudvoorzieningen (niet limitatief: productieomgeving, test-/acceptatieomgeving, sub-processorkosten, datatransferkosten) en licentiekosten tot en met Acceptatie productieomgeving vallen hieronder. </t>
  </si>
  <si>
    <t>b.</t>
  </si>
  <si>
    <t>Clouddienstverlening (doorlopend): levering en beheer van het systeem als clouddienst (SaaS) vanaf Acceptatie productieomgeving. Dit omvat (niet limitatief) hosting van de productieomgeving en een doorlopende test- en acceptatieomgeving, onderhoud, releases en wettelijke aanpassingen (waaronder BBV, SiSa en BTW-compensatiefonds), informatiebeveiliging conform de BIO, verwerking van persoonsgegevens conform de AVG, ondersteuning en de licentiekosten.</t>
  </si>
  <si>
    <t>Belangrijke regels voor invulling</t>
  </si>
  <si>
    <t>Alle prijzen worden opgegeven in euro's, exclusief BTW.</t>
  </si>
  <si>
    <t>Alle benodigde cloudvoorzieningen (productieomgeving, test-/acceptatieomgeving, sub-processorkosten, datatransferkosten) en licentiekosten tot en met de integrale Acceptatie zijn inbegrepen in de totaalprijs voor de Implementatie. Inschrijver mag hiervoor geen aanvullende kosten in rekening brengen.</t>
  </si>
  <si>
    <t>Vanaf Acceptatie productieomgeving omvat de prijs zowel de productieomgeving als een doorlopende test- en acceptatieomgeving. Aparte cloudfacturatie voor de test-/acceptatieomgeving is niet toegestaan.</t>
  </si>
  <si>
    <t>De vergoeding voor de Implementatie is een vaste totaalprijs. Geen nacalculatie of meerwerk op basis van bestede uren.</t>
  </si>
  <si>
    <t>Geel gemarkeerde cellen zijn invulvelden voor de Inschrijver. Oranje cellen bevatten de uitgangspunten van de gemeente en mogen niet worden aangepast. Witte cellen bevatten formules en mogen niet worden aangepast.</t>
  </si>
  <si>
    <t>Alle functionaliteit die de Inschrijver aanbiedt uit het Programma van Eisen en Wensen is inbegrepen in de prijs 'Leveren en onderhouden systeem'. Er wordt dus niet per module gefactureerd. De koppelingen uit de SOLL applicatielandschap zijn inbegrepen in de totaalprijs voor de Implementatie.</t>
  </si>
  <si>
    <t>De bedragen voor de aanvullende optionele koppelingen tellen niet mee in de eindcalculatie, omdat deze optioneel zijn. Opdrachtgever bepaalt later of de koppelingen worden gerealiseerd. Let wel: de scoring op de ingevulde wensen in het Programma van Wensen blijft van kracht.</t>
  </si>
  <si>
    <t>Met een professionele gebruiker bedoelen we een medewerker die gegevens in het systeem vastlegt en verwerkt (bijvoorbeeld financiële administratie, inkoop, projecten). Met een budgethouder bedoelen we een medewerker die vooral raadpleegt, bestelt en/of fiatteert.</t>
  </si>
  <si>
    <t>De ingevulde prijzen zijn bindend voor de geldigheidsduur van de Offerte. De geldigheidsduur bedraagt minimaal 90 dagen na de sluitingsdatum van de aanbesteding.</t>
  </si>
  <si>
    <t>Prijzen</t>
  </si>
  <si>
    <t>Component</t>
  </si>
  <si>
    <t>Eenheid</t>
  </si>
  <si>
    <t>Aantal</t>
  </si>
  <si>
    <t>Prijs exclusief BTW</t>
  </si>
  <si>
    <t>Implementatiediensten (eenmalig)</t>
  </si>
  <si>
    <t>1.1</t>
  </si>
  <si>
    <t>Voorbereiding, ontwerp, inrichting en implementatie oplossing en integraties</t>
  </si>
  <si>
    <t>totaal</t>
  </si>
  <si>
    <t>1.2</t>
  </si>
  <si>
    <t>Trainen van kerngebruikers en testers</t>
  </si>
  <si>
    <t>1.3</t>
  </si>
  <si>
    <t>Conversie- en testwerkzaamheden</t>
  </si>
  <si>
    <t>1.4</t>
  </si>
  <si>
    <t xml:space="preserve">Hypercare en ondersteuning bij het eerste begrotingsproces, de livegang op 2 januari 2029 en de eerste jaarafsluiting. </t>
  </si>
  <si>
    <t>1.5</t>
  </si>
  <si>
    <t>Cloudvoorzieningen tot en met acceptatie productieomgeving</t>
  </si>
  <si>
    <t>1.6</t>
  </si>
  <si>
    <t>Exitplan</t>
  </si>
  <si>
    <t>Clouddienstverlening administratie gemeente (jaarlijks)</t>
  </si>
  <si>
    <t>2.1</t>
  </si>
  <si>
    <t>Leveren en onderhouden oplossing</t>
  </si>
  <si>
    <t>2.2</t>
  </si>
  <si>
    <t>Leveren en onderhouden integraties</t>
  </si>
  <si>
    <t>2.3</t>
  </si>
  <si>
    <t>Licentiekosten per gebruiker</t>
  </si>
  <si>
    <t>gebruiker</t>
  </si>
  <si>
    <t>Clouddienstverlening administratie WeCo (jaarlijks zolang van toepassing)</t>
  </si>
  <si>
    <t>3.1</t>
  </si>
  <si>
    <t>3.2</t>
  </si>
  <si>
    <t>Aanvullende optionele koppelingen (telt niet mee in opdrachtwaarde)</t>
  </si>
  <si>
    <t>4.1</t>
  </si>
  <si>
    <t>Postex (eenmalig)</t>
  </si>
  <si>
    <t>4.2</t>
  </si>
  <si>
    <t>Postex (jaarlijks)</t>
  </si>
  <si>
    <t>Aanvullende dienstverlening na implementatie (telt niet mee in opdrachtwaarde)</t>
  </si>
  <si>
    <t>5.1</t>
  </si>
  <si>
    <t>Projectleider</t>
  </si>
  <si>
    <t>uur</t>
  </si>
  <si>
    <t>5.2</t>
  </si>
  <si>
    <t>Functioneel consultant</t>
  </si>
  <si>
    <t>5.3</t>
  </si>
  <si>
    <t>Technisch consultant</t>
  </si>
  <si>
    <t>TCO voor vaststellen opdrachtwaarde</t>
  </si>
  <si>
    <t>Leveren en onderhouden oplossing en integraties (NOP en WeCo)</t>
  </si>
  <si>
    <t>Licentiekosten per gebruiker (NOP en WeCo)</t>
  </si>
  <si>
    <t>Totaal per jaar</t>
  </si>
  <si>
    <t>Rekenperiode clouddienstverlening (jaren)</t>
  </si>
  <si>
    <t>Eenmalige kosten (Implementatiediensten)</t>
  </si>
  <si>
    <t>De opgegeven prijzen zijn bindend voor de gehele looptijd van de Overeenkomst (7 jaar plus eventuele verlengingen). Indexatie vindt uitsluitend plaats volgens de regeling in de Overeenkomst op basis van GIBIT 2025.</t>
  </si>
  <si>
    <t xml:space="preserve">Bijlage 12 - Prijzenblad </t>
  </si>
  <si>
    <t>EOA Nieuw Financieel Systeem (FMS) – Gemeente Noordoostpolder, Zaaknummer: 20260922257961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</si>
</sst>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2]\ #,##0"/>
  </numFmts>
  <fonts count="13" x14ac:knownFonts="1">
    <font>
      <sz val="11"/>
      <color theme="1"/>
      <name val="Calibri"/>
      <scheme val="minor"/>
    </font>
    <font>
      <b/>
      <i/>
      <sz val="20"/>
      <color rgb="FF0072BC"/>
      <name val="Cambria"/>
      <family val="1"/>
    </font>
    <font>
      <i/>
      <sz val="10"/>
      <color rgb="FF595959"/>
      <name val="Arial"/>
      <family val="2"/>
    </font>
    <font>
      <b/>
      <i/>
      <sz val="12"/>
      <color rgb="FF0072BC"/>
      <name val="Cambria"/>
      <family val="1"/>
    </font>
    <font>
      <sz val="10"/>
      <color theme="1"/>
      <name val="Calibri"/>
      <family val="2"/>
      <scheme val="major"/>
    </font>
    <font>
      <sz val="11"/>
      <color theme="1"/>
      <name val="Calibri"/>
      <family val="2"/>
      <scheme val="major"/>
    </font>
    <font>
      <b/>
      <sz val="10"/>
      <color rgb="FFFFFFFF"/>
      <name val="Calibri"/>
      <family val="2"/>
      <scheme val="major"/>
    </font>
    <font>
      <sz val="11"/>
      <name val="Calibri"/>
      <family val="2"/>
      <scheme val="major"/>
    </font>
    <font>
      <b/>
      <sz val="10"/>
      <color theme="1"/>
      <name val="Calibri"/>
      <family val="2"/>
      <scheme val="major"/>
    </font>
    <font>
      <b/>
      <sz val="10"/>
      <color rgb="FFFFFFFF"/>
      <name val="Calibri"/>
      <family val="2"/>
      <scheme val="minor"/>
    </font>
    <font>
      <sz val="11"/>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rgb="FF0072BC"/>
        <bgColor rgb="FF0072BC"/>
      </patternFill>
    </fill>
    <fill>
      <patternFill patternType="solid">
        <fgColor rgb="FFE5F1F9"/>
        <bgColor rgb="FFE5F1F9"/>
      </patternFill>
    </fill>
    <fill>
      <patternFill patternType="solid">
        <fgColor rgb="FFFFFF00"/>
        <bgColor rgb="FFFFFF00"/>
      </patternFill>
    </fill>
    <fill>
      <patternFill patternType="solid">
        <fgColor rgb="FFFFFFFF"/>
        <bgColor rgb="FFFFFFFF"/>
      </patternFill>
    </fill>
    <fill>
      <patternFill patternType="solid">
        <fgColor rgb="FFFFC000"/>
        <bgColor rgb="FFFFC000"/>
      </patternFill>
    </fill>
  </fills>
  <borders count="6">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4" fillId="0" borderId="0" xfId="0" applyFont="1" applyAlignment="1">
      <alignment horizontal="right" vertical="top"/>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0" fontId="8" fillId="3" borderId="2" xfId="0" applyFont="1" applyFill="1" applyBorder="1" applyAlignment="1">
      <alignment horizontal="left"/>
    </xf>
    <xf numFmtId="0" fontId="8" fillId="3" borderId="2" xfId="0" applyFont="1" applyFill="1" applyBorder="1"/>
    <xf numFmtId="0" fontId="4" fillId="0" borderId="2" xfId="0" applyFont="1" applyBorder="1" applyAlignment="1">
      <alignment horizontal="left"/>
    </xf>
    <xf numFmtId="0" fontId="4" fillId="0" borderId="2" xfId="0" applyFont="1" applyBorder="1" applyAlignment="1">
      <alignment vertical="center" wrapText="1"/>
    </xf>
    <xf numFmtId="0" fontId="4" fillId="0" borderId="2" xfId="0" applyFont="1" applyBorder="1"/>
    <xf numFmtId="0" fontId="4" fillId="0" borderId="2" xfId="0" applyFont="1" applyBorder="1" applyAlignment="1">
      <alignment horizontal="center"/>
    </xf>
    <xf numFmtId="164" fontId="4" fillId="4" borderId="2" xfId="0" applyNumberFormat="1" applyFont="1" applyFill="1" applyBorder="1"/>
    <xf numFmtId="164" fontId="4" fillId="5" borderId="2" xfId="0" applyNumberFormat="1" applyFont="1" applyFill="1" applyBorder="1"/>
    <xf numFmtId="0" fontId="9" fillId="2" borderId="1" xfId="0" applyFont="1" applyFill="1" applyBorder="1" applyAlignment="1">
      <alignment horizontal="left" vertical="center"/>
    </xf>
    <xf numFmtId="0" fontId="9" fillId="2" borderId="1" xfId="0" applyFont="1" applyFill="1" applyBorder="1" applyAlignment="1">
      <alignment horizontal="center" vertical="center"/>
    </xf>
    <xf numFmtId="0" fontId="9" fillId="2" borderId="1" xfId="0" applyFont="1" applyFill="1" applyBorder="1" applyAlignment="1">
      <alignment horizontal="right" vertical="center"/>
    </xf>
    <xf numFmtId="0" fontId="11" fillId="6" borderId="2" xfId="0" applyFont="1" applyFill="1" applyBorder="1" applyAlignment="1">
      <alignment horizontal="center"/>
    </xf>
    <xf numFmtId="165" fontId="11" fillId="0" borderId="2" xfId="0" applyNumberFormat="1" applyFont="1" applyBorder="1" applyAlignment="1">
      <alignment horizontal="right"/>
    </xf>
    <xf numFmtId="165" fontId="12" fillId="0" borderId="2" xfId="0" applyNumberFormat="1" applyFont="1" applyBorder="1" applyAlignment="1">
      <alignment horizontal="right"/>
    </xf>
    <xf numFmtId="165" fontId="12" fillId="3" borderId="2" xfId="0" applyNumberFormat="1" applyFont="1" applyFill="1" applyBorder="1" applyAlignment="1">
      <alignment horizontal="right"/>
    </xf>
    <xf numFmtId="0" fontId="4" fillId="0" borderId="0" xfId="0" applyFont="1" applyAlignment="1">
      <alignment vertical="top" wrapText="1"/>
    </xf>
    <xf numFmtId="0" fontId="5" fillId="0" borderId="0" xfId="0" applyFont="1"/>
    <xf numFmtId="0" fontId="11" fillId="0" borderId="3" xfId="0" applyFont="1" applyBorder="1"/>
    <xf numFmtId="0" fontId="10" fillId="0" borderId="4" xfId="0" applyFont="1" applyBorder="1"/>
    <xf numFmtId="0" fontId="10" fillId="0" borderId="5" xfId="0" applyFont="1" applyBorder="1"/>
    <xf numFmtId="0" fontId="12" fillId="0" borderId="3" xfId="0" applyFont="1" applyBorder="1" applyAlignment="1">
      <alignment horizontal="right"/>
    </xf>
    <xf numFmtId="0" fontId="12" fillId="3" borderId="3" xfId="0" applyFont="1" applyFill="1" applyBorder="1" applyAlignment="1">
      <alignment horizontal="right"/>
    </xf>
    <xf numFmtId="0" fontId="6" fillId="2" borderId="1" xfId="0" applyFont="1" applyFill="1" applyBorder="1" applyAlignment="1">
      <alignment horizontal="left" vertical="center"/>
    </xf>
    <xf numFmtId="0" fontId="7" fillId="0" borderId="1" xfId="0" applyFont="1" applyBorder="1"/>
    <xf numFmtId="0" fontId="9" fillId="2" borderId="1" xfId="0" applyFont="1" applyFill="1" applyBorder="1" applyAlignment="1">
      <alignment horizontal="left" vertical="center"/>
    </xf>
    <xf numFmtId="0" fontId="10" fillId="0" borderId="1" xfId="0" applyFont="1" applyBorder="1"/>
    <xf numFmtId="0" fontId="11" fillId="0" borderId="3"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190500</xdr:colOff>
      <xdr:row>0</xdr:row>
      <xdr:rowOff>254000</xdr:rowOff>
    </xdr:from>
    <xdr:to>
      <xdr:col>7</xdr:col>
      <xdr:colOff>52070</xdr:colOff>
      <xdr:row>4</xdr:row>
      <xdr:rowOff>19685</xdr:rowOff>
    </xdr:to>
    <xdr:pic>
      <xdr:nvPicPr>
        <xdr:cNvPr id="2" name="Afbeelding 1">
          <a:extLst>
            <a:ext uri="{FF2B5EF4-FFF2-40B4-BE49-F238E27FC236}">
              <a16:creationId xmlns:a16="http://schemas.microsoft.com/office/drawing/2014/main" id="{9D277E7B-EA4D-81D8-A89E-071E4D780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5100" y="254000"/>
          <a:ext cx="1080770" cy="68643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01"/>
  <sheetViews>
    <sheetView showGridLines="0" tabSelected="1" topLeftCell="A10" workbookViewId="0">
      <selection activeCell="A2" sqref="A2"/>
    </sheetView>
  </sheetViews>
  <sheetFormatPr defaultColWidth="14.453125" defaultRowHeight="15" customHeight="1" x14ac:dyDescent="0.35"/>
  <cols>
    <col min="1" max="1" width="5" customWidth="1"/>
    <col min="2" max="2" width="60.7265625" customWidth="1"/>
    <col min="3" max="3" width="14" customWidth="1"/>
    <col min="4" max="4" width="9" customWidth="1"/>
    <col min="5" max="5" width="20" customWidth="1"/>
    <col min="6" max="26" width="8.7265625" customWidth="1"/>
  </cols>
  <sheetData>
    <row r="1" spans="1:5" ht="27.75" customHeight="1" x14ac:dyDescent="0.5">
      <c r="A1" s="1" t="s">
        <v>68</v>
      </c>
    </row>
    <row r="2" spans="1:5" ht="14.5" x14ac:dyDescent="0.35">
      <c r="A2" s="2" t="s">
        <v>69</v>
      </c>
    </row>
    <row r="4" spans="1:5" ht="15.5" x14ac:dyDescent="0.35">
      <c r="A4" s="3" t="s">
        <v>0</v>
      </c>
    </row>
    <row r="5" spans="1:5" s="4" customFormat="1" ht="26.25" customHeight="1" x14ac:dyDescent="0.35">
      <c r="A5" s="24" t="s">
        <v>1</v>
      </c>
      <c r="B5" s="25"/>
      <c r="C5" s="25"/>
      <c r="D5" s="25"/>
      <c r="E5" s="25"/>
    </row>
    <row r="7" spans="1:5" ht="15.5" x14ac:dyDescent="0.35">
      <c r="A7" s="3" t="s">
        <v>2</v>
      </c>
    </row>
    <row r="8" spans="1:5" s="4" customFormat="1" ht="16.5" customHeight="1" x14ac:dyDescent="0.35">
      <c r="A8" s="24" t="s">
        <v>3</v>
      </c>
      <c r="B8" s="25"/>
      <c r="C8" s="25"/>
      <c r="D8" s="25"/>
      <c r="E8" s="25"/>
    </row>
    <row r="9" spans="1:5" s="4" customFormat="1" ht="78.75" customHeight="1" x14ac:dyDescent="0.35">
      <c r="A9" s="5" t="s">
        <v>4</v>
      </c>
      <c r="B9" s="24" t="s">
        <v>5</v>
      </c>
      <c r="C9" s="25"/>
      <c r="D9" s="25"/>
      <c r="E9" s="25"/>
    </row>
    <row r="10" spans="1:5" s="4" customFormat="1" ht="69.75" customHeight="1" x14ac:dyDescent="0.35">
      <c r="A10" s="5" t="s">
        <v>6</v>
      </c>
      <c r="B10" s="24" t="s">
        <v>7</v>
      </c>
      <c r="C10" s="25"/>
      <c r="D10" s="25"/>
      <c r="E10" s="25"/>
    </row>
    <row r="12" spans="1:5" ht="15.5" x14ac:dyDescent="0.35">
      <c r="A12" s="3" t="s">
        <v>8</v>
      </c>
    </row>
    <row r="13" spans="1:5" s="4" customFormat="1" ht="16.5" customHeight="1" x14ac:dyDescent="0.35">
      <c r="A13" s="5">
        <v>1</v>
      </c>
      <c r="B13" s="24" t="s">
        <v>9</v>
      </c>
      <c r="C13" s="25"/>
      <c r="D13" s="25"/>
      <c r="E13" s="25"/>
    </row>
    <row r="14" spans="1:5" s="4" customFormat="1" ht="43.5" customHeight="1" x14ac:dyDescent="0.35">
      <c r="A14" s="5">
        <v>2</v>
      </c>
      <c r="B14" s="24" t="s">
        <v>10</v>
      </c>
      <c r="C14" s="25"/>
      <c r="D14" s="25"/>
      <c r="E14" s="25"/>
    </row>
    <row r="15" spans="1:5" s="4" customFormat="1" ht="30" customHeight="1" x14ac:dyDescent="0.35">
      <c r="A15" s="5">
        <v>3</v>
      </c>
      <c r="B15" s="24" t="s">
        <v>11</v>
      </c>
      <c r="C15" s="25"/>
      <c r="D15" s="25"/>
      <c r="E15" s="25"/>
    </row>
    <row r="16" spans="1:5" s="4" customFormat="1" ht="30" customHeight="1" x14ac:dyDescent="0.35">
      <c r="A16" s="5">
        <v>4</v>
      </c>
      <c r="B16" s="24" t="s">
        <v>12</v>
      </c>
      <c r="C16" s="25"/>
      <c r="D16" s="25"/>
      <c r="E16" s="25"/>
    </row>
    <row r="17" spans="1:5" s="4" customFormat="1" ht="30" customHeight="1" x14ac:dyDescent="0.35">
      <c r="A17" s="5">
        <v>5</v>
      </c>
      <c r="B17" s="24" t="s">
        <v>13</v>
      </c>
      <c r="C17" s="25"/>
      <c r="D17" s="25"/>
      <c r="E17" s="25"/>
    </row>
    <row r="18" spans="1:5" s="4" customFormat="1" ht="56.25" customHeight="1" x14ac:dyDescent="0.35">
      <c r="A18" s="5">
        <v>6</v>
      </c>
      <c r="B18" s="24" t="s">
        <v>14</v>
      </c>
      <c r="C18" s="25"/>
      <c r="D18" s="25"/>
      <c r="E18" s="25"/>
    </row>
    <row r="19" spans="1:5" s="4" customFormat="1" ht="43.5" customHeight="1" x14ac:dyDescent="0.35">
      <c r="A19" s="5">
        <v>7</v>
      </c>
      <c r="B19" s="24" t="s">
        <v>15</v>
      </c>
      <c r="C19" s="25"/>
      <c r="D19" s="25"/>
      <c r="E19" s="25"/>
    </row>
    <row r="20" spans="1:5" s="4" customFormat="1" ht="43.5" customHeight="1" x14ac:dyDescent="0.35">
      <c r="A20" s="5">
        <v>8</v>
      </c>
      <c r="B20" s="24" t="s">
        <v>16</v>
      </c>
      <c r="C20" s="25"/>
      <c r="D20" s="25"/>
      <c r="E20" s="25"/>
    </row>
    <row r="21" spans="1:5" s="4" customFormat="1" ht="30" customHeight="1" x14ac:dyDescent="0.35">
      <c r="A21" s="5">
        <v>9</v>
      </c>
      <c r="B21" s="24" t="s">
        <v>17</v>
      </c>
      <c r="C21" s="25"/>
      <c r="D21" s="25"/>
      <c r="E21" s="25"/>
    </row>
    <row r="22" spans="1:5" s="4" customFormat="1" ht="30" customHeight="1" x14ac:dyDescent="0.35">
      <c r="A22" s="5">
        <v>10</v>
      </c>
      <c r="B22" s="24" t="s">
        <v>67</v>
      </c>
      <c r="C22" s="25"/>
      <c r="D22" s="25"/>
      <c r="E22" s="25"/>
    </row>
    <row r="23" spans="1:5" ht="15.75" customHeight="1" x14ac:dyDescent="0.35"/>
    <row r="24" spans="1:5" ht="15.75" customHeight="1" x14ac:dyDescent="0.35">
      <c r="A24" s="3" t="s">
        <v>18</v>
      </c>
    </row>
    <row r="25" spans="1:5" s="4" customFormat="1" ht="18" customHeight="1" x14ac:dyDescent="0.35">
      <c r="A25" s="31" t="s">
        <v>19</v>
      </c>
      <c r="B25" s="32"/>
      <c r="C25" s="6" t="s">
        <v>20</v>
      </c>
      <c r="D25" s="7" t="s">
        <v>21</v>
      </c>
      <c r="E25" s="8" t="s">
        <v>22</v>
      </c>
    </row>
    <row r="26" spans="1:5" s="4" customFormat="1" ht="15.75" customHeight="1" x14ac:dyDescent="0.35">
      <c r="A26" s="9">
        <v>1</v>
      </c>
      <c r="B26" s="10" t="s">
        <v>23</v>
      </c>
      <c r="C26" s="10"/>
      <c r="D26" s="10"/>
      <c r="E26" s="10"/>
    </row>
    <row r="27" spans="1:5" s="4" customFormat="1" ht="14.5" x14ac:dyDescent="0.35">
      <c r="A27" s="11" t="s">
        <v>24</v>
      </c>
      <c r="B27" s="12" t="s">
        <v>25</v>
      </c>
      <c r="C27" s="13" t="s">
        <v>26</v>
      </c>
      <c r="D27" s="14">
        <v>1</v>
      </c>
      <c r="E27" s="15">
        <v>0</v>
      </c>
    </row>
    <row r="28" spans="1:5" s="4" customFormat="1" ht="15.75" customHeight="1" x14ac:dyDescent="0.35">
      <c r="A28" s="11" t="s">
        <v>27</v>
      </c>
      <c r="B28" s="12" t="s">
        <v>28</v>
      </c>
      <c r="C28" s="13" t="s">
        <v>26</v>
      </c>
      <c r="D28" s="14">
        <v>1</v>
      </c>
      <c r="E28" s="15">
        <v>0</v>
      </c>
    </row>
    <row r="29" spans="1:5" s="4" customFormat="1" ht="15.75" customHeight="1" x14ac:dyDescent="0.35">
      <c r="A29" s="11" t="s">
        <v>29</v>
      </c>
      <c r="B29" s="12" t="s">
        <v>30</v>
      </c>
      <c r="C29" s="13" t="s">
        <v>26</v>
      </c>
      <c r="D29" s="14">
        <v>1</v>
      </c>
      <c r="E29" s="15">
        <v>0</v>
      </c>
    </row>
    <row r="30" spans="1:5" s="4" customFormat="1" ht="26" x14ac:dyDescent="0.35">
      <c r="A30" s="11" t="s">
        <v>31</v>
      </c>
      <c r="B30" s="12" t="s">
        <v>32</v>
      </c>
      <c r="C30" s="13" t="s">
        <v>26</v>
      </c>
      <c r="D30" s="14">
        <v>1</v>
      </c>
      <c r="E30" s="15">
        <v>0</v>
      </c>
    </row>
    <row r="31" spans="1:5" s="4" customFormat="1" ht="15.75" customHeight="1" x14ac:dyDescent="0.35">
      <c r="A31" s="11" t="s">
        <v>33</v>
      </c>
      <c r="B31" s="12" t="s">
        <v>34</v>
      </c>
      <c r="C31" s="13" t="s">
        <v>26</v>
      </c>
      <c r="D31" s="14">
        <v>1</v>
      </c>
      <c r="E31" s="15">
        <v>0</v>
      </c>
    </row>
    <row r="32" spans="1:5" s="4" customFormat="1" ht="15.75" customHeight="1" x14ac:dyDescent="0.35">
      <c r="A32" s="11" t="s">
        <v>35</v>
      </c>
      <c r="B32" s="12" t="s">
        <v>36</v>
      </c>
      <c r="C32" s="13" t="s">
        <v>26</v>
      </c>
      <c r="D32" s="14">
        <v>1</v>
      </c>
      <c r="E32" s="15">
        <v>0</v>
      </c>
    </row>
    <row r="33" spans="1:5" s="4" customFormat="1" ht="15.75" customHeight="1" x14ac:dyDescent="0.35">
      <c r="A33" s="9">
        <v>2</v>
      </c>
      <c r="B33" s="10" t="s">
        <v>37</v>
      </c>
      <c r="C33" s="10"/>
      <c r="D33" s="10"/>
      <c r="E33" s="10"/>
    </row>
    <row r="34" spans="1:5" s="4" customFormat="1" ht="15.75" customHeight="1" x14ac:dyDescent="0.35">
      <c r="A34" s="11" t="s">
        <v>38</v>
      </c>
      <c r="B34" s="12" t="s">
        <v>39</v>
      </c>
      <c r="C34" s="13" t="s">
        <v>26</v>
      </c>
      <c r="D34" s="14">
        <v>1</v>
      </c>
      <c r="E34" s="15">
        <v>0</v>
      </c>
    </row>
    <row r="35" spans="1:5" s="4" customFormat="1" ht="15.75" customHeight="1" x14ac:dyDescent="0.35">
      <c r="A35" s="11" t="s">
        <v>40</v>
      </c>
      <c r="B35" s="12" t="s">
        <v>41</v>
      </c>
      <c r="C35" s="13" t="s">
        <v>26</v>
      </c>
      <c r="D35" s="14">
        <v>1</v>
      </c>
      <c r="E35" s="15">
        <v>0</v>
      </c>
    </row>
    <row r="36" spans="1:5" s="4" customFormat="1" ht="15.75" customHeight="1" x14ac:dyDescent="0.35">
      <c r="A36" s="11" t="s">
        <v>42</v>
      </c>
      <c r="B36" s="12" t="s">
        <v>43</v>
      </c>
      <c r="C36" s="13" t="s">
        <v>44</v>
      </c>
      <c r="D36" s="14">
        <v>1</v>
      </c>
      <c r="E36" s="15">
        <v>0</v>
      </c>
    </row>
    <row r="37" spans="1:5" s="4" customFormat="1" ht="15.75" customHeight="1" x14ac:dyDescent="0.35">
      <c r="A37" s="9">
        <v>3</v>
      </c>
      <c r="B37" s="10" t="s">
        <v>45</v>
      </c>
      <c r="C37" s="10"/>
      <c r="D37" s="10"/>
      <c r="E37" s="10"/>
    </row>
    <row r="38" spans="1:5" s="4" customFormat="1" ht="15.75" customHeight="1" x14ac:dyDescent="0.35">
      <c r="A38" s="11" t="s">
        <v>46</v>
      </c>
      <c r="B38" s="12" t="s">
        <v>39</v>
      </c>
      <c r="C38" s="13" t="s">
        <v>26</v>
      </c>
      <c r="D38" s="14">
        <v>1</v>
      </c>
      <c r="E38" s="15">
        <v>0</v>
      </c>
    </row>
    <row r="39" spans="1:5" s="4" customFormat="1" ht="15.75" customHeight="1" x14ac:dyDescent="0.35">
      <c r="A39" s="11" t="s">
        <v>47</v>
      </c>
      <c r="B39" s="12" t="s">
        <v>43</v>
      </c>
      <c r="C39" s="13" t="s">
        <v>44</v>
      </c>
      <c r="D39" s="14">
        <v>1</v>
      </c>
      <c r="E39" s="16">
        <f>SUM(E36)</f>
        <v>0</v>
      </c>
    </row>
    <row r="40" spans="1:5" s="4" customFormat="1" ht="15.75" customHeight="1" x14ac:dyDescent="0.35">
      <c r="A40" s="9">
        <v>4</v>
      </c>
      <c r="B40" s="10" t="s">
        <v>48</v>
      </c>
      <c r="C40" s="10"/>
      <c r="D40" s="10"/>
      <c r="E40" s="10"/>
    </row>
    <row r="41" spans="1:5" s="4" customFormat="1" ht="15.75" customHeight="1" x14ac:dyDescent="0.35">
      <c r="A41" s="11" t="s">
        <v>49</v>
      </c>
      <c r="B41" s="12" t="s">
        <v>50</v>
      </c>
      <c r="C41" s="13" t="s">
        <v>26</v>
      </c>
      <c r="D41" s="14">
        <v>1</v>
      </c>
      <c r="E41" s="15">
        <v>0</v>
      </c>
    </row>
    <row r="42" spans="1:5" s="4" customFormat="1" ht="15.75" customHeight="1" x14ac:dyDescent="0.35">
      <c r="A42" s="11" t="s">
        <v>51</v>
      </c>
      <c r="B42" s="12" t="s">
        <v>52</v>
      </c>
      <c r="C42" s="13" t="s">
        <v>26</v>
      </c>
      <c r="D42" s="14">
        <v>1</v>
      </c>
      <c r="E42" s="15">
        <v>0</v>
      </c>
    </row>
    <row r="43" spans="1:5" s="4" customFormat="1" ht="15.75" customHeight="1" x14ac:dyDescent="0.35">
      <c r="A43" s="9">
        <v>5</v>
      </c>
      <c r="B43" s="10" t="s">
        <v>53</v>
      </c>
      <c r="C43" s="10"/>
      <c r="D43" s="10"/>
      <c r="E43" s="10"/>
    </row>
    <row r="44" spans="1:5" s="4" customFormat="1" ht="15.75" customHeight="1" x14ac:dyDescent="0.35">
      <c r="A44" s="11" t="s">
        <v>54</v>
      </c>
      <c r="B44" s="12" t="s">
        <v>55</v>
      </c>
      <c r="C44" s="13" t="s">
        <v>56</v>
      </c>
      <c r="D44" s="14">
        <v>1</v>
      </c>
      <c r="E44" s="15">
        <v>0</v>
      </c>
    </row>
    <row r="45" spans="1:5" s="4" customFormat="1" ht="15.75" customHeight="1" x14ac:dyDescent="0.35">
      <c r="A45" s="11" t="s">
        <v>57</v>
      </c>
      <c r="B45" s="12" t="s">
        <v>58</v>
      </c>
      <c r="C45" s="13" t="s">
        <v>56</v>
      </c>
      <c r="D45" s="14">
        <v>1</v>
      </c>
      <c r="E45" s="15">
        <v>0</v>
      </c>
    </row>
    <row r="46" spans="1:5" s="4" customFormat="1" ht="15.75" customHeight="1" x14ac:dyDescent="0.35">
      <c r="A46" s="11" t="s">
        <v>59</v>
      </c>
      <c r="B46" s="12" t="s">
        <v>60</v>
      </c>
      <c r="C46" s="13" t="s">
        <v>56</v>
      </c>
      <c r="D46" s="14">
        <v>1</v>
      </c>
      <c r="E46" s="15">
        <v>0</v>
      </c>
    </row>
    <row r="47" spans="1:5" ht="15.75" customHeight="1" x14ac:dyDescent="0.35"/>
    <row r="48" spans="1:5" ht="15.75" customHeight="1" x14ac:dyDescent="0.35">
      <c r="A48" s="3" t="s">
        <v>61</v>
      </c>
    </row>
    <row r="49" spans="1:5" ht="18" customHeight="1" x14ac:dyDescent="0.35">
      <c r="A49" s="33" t="s">
        <v>19</v>
      </c>
      <c r="B49" s="34"/>
      <c r="C49" s="17"/>
      <c r="D49" s="18" t="s">
        <v>21</v>
      </c>
      <c r="E49" s="19" t="s">
        <v>22</v>
      </c>
    </row>
    <row r="50" spans="1:5" ht="15.75" customHeight="1" x14ac:dyDescent="0.35">
      <c r="A50" s="26" t="s">
        <v>62</v>
      </c>
      <c r="B50" s="27"/>
      <c r="C50" s="28"/>
      <c r="D50" s="20">
        <v>1</v>
      </c>
      <c r="E50" s="21">
        <f>SUM(E34,E38)</f>
        <v>0</v>
      </c>
    </row>
    <row r="51" spans="1:5" ht="15.75" customHeight="1" x14ac:dyDescent="0.35">
      <c r="A51" s="35" t="s">
        <v>63</v>
      </c>
      <c r="B51" s="27"/>
      <c r="C51" s="28"/>
      <c r="D51" s="20">
        <v>135</v>
      </c>
      <c r="E51" s="21">
        <f>SUM(E36*D51)</f>
        <v>0</v>
      </c>
    </row>
    <row r="52" spans="1:5" ht="15.75" customHeight="1" x14ac:dyDescent="0.35">
      <c r="A52" s="29" t="s">
        <v>64</v>
      </c>
      <c r="B52" s="27"/>
      <c r="C52" s="28"/>
      <c r="E52" s="22">
        <f>SUM(E50:E51)</f>
        <v>0</v>
      </c>
    </row>
    <row r="53" spans="1:5" ht="15.75" customHeight="1" x14ac:dyDescent="0.35">
      <c r="A53" s="26" t="s">
        <v>65</v>
      </c>
      <c r="B53" s="27"/>
      <c r="C53" s="28"/>
      <c r="D53" s="20">
        <v>25</v>
      </c>
      <c r="E53" s="21"/>
    </row>
    <row r="54" spans="1:5" ht="15.75" customHeight="1" x14ac:dyDescent="0.35">
      <c r="A54" s="29" t="str">
        <f>"Totaal voor "&amp;D53&amp;" jaar clouddienstverlening"</f>
        <v>Totaal voor 25 jaar clouddienstverlening</v>
      </c>
      <c r="B54" s="27"/>
      <c r="C54" s="28"/>
      <c r="E54" s="22">
        <f>E52*D53</f>
        <v>0</v>
      </c>
    </row>
    <row r="55" spans="1:5" ht="15.75" customHeight="1" x14ac:dyDescent="0.35">
      <c r="A55" s="26" t="s">
        <v>66</v>
      </c>
      <c r="B55" s="27"/>
      <c r="C55" s="28"/>
      <c r="D55" s="20">
        <v>1</v>
      </c>
      <c r="E55" s="21">
        <f>SUM(E27:E32)</f>
        <v>0</v>
      </c>
    </row>
    <row r="56" spans="1:5" ht="15.75" customHeight="1" x14ac:dyDescent="0.35">
      <c r="A56" s="30" t="str">
        <f>"Totaal TCO over "&amp;D53&amp;" jaar"</f>
        <v>Totaal TCO over 25 jaar</v>
      </c>
      <c r="B56" s="27"/>
      <c r="C56" s="27"/>
      <c r="D56" s="28"/>
      <c r="E56" s="23">
        <f>E54+E55</f>
        <v>0</v>
      </c>
    </row>
    <row r="57" spans="1:5" ht="15.75" customHeight="1" x14ac:dyDescent="0.35"/>
    <row r="58" spans="1:5" ht="15.75" customHeight="1" x14ac:dyDescent="0.35"/>
    <row r="59" spans="1:5" ht="15.75" customHeight="1" x14ac:dyDescent="0.35"/>
    <row r="60" spans="1:5" ht="15.75" customHeight="1" x14ac:dyDescent="0.35"/>
    <row r="61" spans="1:5" ht="15.75" customHeight="1" x14ac:dyDescent="0.35"/>
    <row r="62" spans="1:5" ht="15.75" customHeight="1" x14ac:dyDescent="0.35"/>
    <row r="63" spans="1:5" ht="15.75" customHeight="1" x14ac:dyDescent="0.35"/>
    <row r="64" spans="1:5"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23">
    <mergeCell ref="A55:C55"/>
    <mergeCell ref="A56:D56"/>
    <mergeCell ref="B22:E22"/>
    <mergeCell ref="A25:B25"/>
    <mergeCell ref="A49:B49"/>
    <mergeCell ref="A50:C50"/>
    <mergeCell ref="A51:C51"/>
    <mergeCell ref="A52:C52"/>
    <mergeCell ref="B19:E19"/>
    <mergeCell ref="B20:E20"/>
    <mergeCell ref="B21:E21"/>
    <mergeCell ref="A53:C53"/>
    <mergeCell ref="A54:C54"/>
    <mergeCell ref="B14:E14"/>
    <mergeCell ref="B15:E15"/>
    <mergeCell ref="B16:E16"/>
    <mergeCell ref="B17:E17"/>
    <mergeCell ref="B18:E18"/>
    <mergeCell ref="A5:E5"/>
    <mergeCell ref="A8:E8"/>
    <mergeCell ref="B9:E9"/>
    <mergeCell ref="B10:E10"/>
    <mergeCell ref="B13:E13"/>
  </mergeCells>
  <dataValidations count="1">
    <dataValidation type="decimal" operator="greaterThanOrEqual" allowBlank="1" showInputMessage="1" showErrorMessage="1" prompt="Ongeldig bedrag - Vul een bedrag van 0 of hoger in (in euro's, exclusief BTW)." sqref="E26:E32 E34:E36 E38:E39 E41:E42 E44:E46" xr:uid="{00000000-0002-0000-0000-000000000000}">
      <formula1>0</formula1>
    </dataValidation>
  </dataValidations>
  <pageMargins left="0.6" right="0.6" top="1" bottom="1" header="0" footer="0"/>
  <pageSetup paperSize="9" fitToHeight="0" orientation="portrait"/>
  <headerFooter>
    <oddFooter>&amp;CGemeente Noordoostpolder – Prijsspecificatie FMS – pagina &amp;P van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83FC386AB74343B0A5283BAB993793" ma:contentTypeVersion="10" ma:contentTypeDescription="Een nieuw document maken." ma:contentTypeScope="" ma:versionID="1880dd609706dcaa1c47da1f4b8a3caa">
  <xsd:schema xmlns:xsd="http://www.w3.org/2001/XMLSchema" xmlns:xs="http://www.w3.org/2001/XMLSchema" xmlns:p="http://schemas.microsoft.com/office/2006/metadata/properties" xmlns:ns2="274b4c7a-271b-43ed-a195-23c66c367f21" xmlns:ns3="0577e222-21cf-4842-ad18-eaaef0829074" targetNamespace="http://schemas.microsoft.com/office/2006/metadata/properties" ma:root="true" ma:fieldsID="c3d8dd3c380c75f185bad5d4103b49ef" ns2:_="" ns3:_="">
    <xsd:import namespace="274b4c7a-271b-43ed-a195-23c66c367f21"/>
    <xsd:import namespace="0577e222-21cf-4842-ad18-eaaef08290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b4c7a-271b-43ed-a195-23c66c367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0ae7b07-9c7f-431d-8868-8cf2140ed2a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7e222-21cf-4842-ad18-eaaef08290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cc1ac4-af96-4b93-bf5f-f4390a15df3b}" ma:internalName="TaxCatchAll" ma:showField="CatchAllData" ma:web="0577e222-21cf-4842-ad18-eaaef08290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74b4c7a-271b-43ed-a195-23c66c367f21">
      <Terms xmlns="http://schemas.microsoft.com/office/infopath/2007/PartnerControls"/>
    </lcf76f155ced4ddcb4097134ff3c332f>
    <TaxCatchAll xmlns="0577e222-21cf-4842-ad18-eaaef0829074" xsi:nil="true"/>
  </documentManagement>
</p:properties>
</file>

<file path=customXml/itemProps1.xml><?xml version="1.0" encoding="utf-8"?>
<ds:datastoreItem xmlns:ds="http://schemas.openxmlformats.org/officeDocument/2006/customXml" ds:itemID="{4F16A3F5-8B17-4968-A4C0-7AF9091CDCB9}">
  <ds:schemaRefs>
    <ds:schemaRef ds:uri="http://schemas.microsoft.com/sharepoint/v3/contenttype/forms"/>
  </ds:schemaRefs>
</ds:datastoreItem>
</file>

<file path=customXml/itemProps2.xml><?xml version="1.0" encoding="utf-8"?>
<ds:datastoreItem xmlns:ds="http://schemas.openxmlformats.org/officeDocument/2006/customXml" ds:itemID="{FB66EB67-5CA7-49E5-B7DA-30C2E7E12255}"/>
</file>

<file path=customXml/itemProps3.xml><?xml version="1.0" encoding="utf-8"?>
<ds:datastoreItem xmlns:ds="http://schemas.openxmlformats.org/officeDocument/2006/customXml" ds:itemID="{043E01DA-2C60-4C08-9A12-5EC4EE070054}">
  <ds:schemaRefs>
    <ds:schemaRef ds:uri="http://purl.org/dc/elements/1.1/"/>
    <ds:schemaRef ds:uri="0577e222-21cf-4842-ad18-eaaef0829074"/>
    <ds:schemaRef ds:uri="http://schemas.openxmlformats.org/package/2006/metadata/core-properties"/>
    <ds:schemaRef ds:uri="http://purl.org/dc/terms/"/>
    <ds:schemaRef ds:uri="274b4c7a-271b-43ed-a195-23c66c367f2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c34bc368-9746-46ad-9563-c1610235470f}" enabled="1" method="Standard" siteId="{b6851b40-5054-4621-94e9-0e3bb8327c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Bliekendaal-Kuiper, Karin</cp:lastModifiedBy>
  <cp:revision/>
  <dcterms:created xsi:type="dcterms:W3CDTF">2026-10-27T07:42:45Z</dcterms:created>
  <dcterms:modified xsi:type="dcterms:W3CDTF">2026-11-03T09:29:25Z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0x0101000883FC386AB74343B0A5283BAB993793</vt:lpwstr>
  </property>
  <property fmtid="{D5CDD505-2E9C-101B-9397-08002B2CF9AE}" pid="3" name="MediaServiceImageTags">
    <vt:lpwstr/>
  </property>
</Properties>
</file>