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ierijstad.sharepoint.com/teams/WA-Inkoop/Gedeelde documenten/General/Aanbestedingen/Adriènne/2026-9002 Beheer openbare ruimte/2 aanbestedingsleidraad/"/>
    </mc:Choice>
  </mc:AlternateContent>
  <xr:revisionPtr revIDLastSave="19" documentId="8_{E24A13D2-3773-4EFB-B3F0-B76C7406F181}" xr6:coauthVersionLast="47" xr6:coauthVersionMax="47" xr10:uidLastSave="{EEFD2E2F-EB86-458E-8EEA-B7EFB4E3A22F}"/>
  <bookViews>
    <workbookView xWindow="28680" yWindow="-120" windowWidth="29040" windowHeight="15720" xr2:uid="{00000000-000D-0000-FFFF-FFFF00000000}"/>
  </bookViews>
  <sheets>
    <sheet name="EMVI-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E29" i="1"/>
  <c r="E28" i="1"/>
  <c r="E27" i="1"/>
  <c r="E26" i="1"/>
  <c r="E23" i="1"/>
  <c r="E22" i="1"/>
  <c r="E21" i="1"/>
  <c r="E20" i="1"/>
  <c r="E17" i="1"/>
  <c r="E16" i="1"/>
  <c r="E15" i="1"/>
  <c r="E14" i="1"/>
  <c r="E11" i="1"/>
  <c r="E10" i="1"/>
  <c r="E9" i="1"/>
  <c r="E8" i="1"/>
  <c r="E31" i="1" l="1"/>
</calcChain>
</file>

<file path=xl/sharedStrings.xml><?xml version="1.0" encoding="utf-8"?>
<sst xmlns="http://schemas.openxmlformats.org/spreadsheetml/2006/main" count="61" uniqueCount="25">
  <si>
    <t>EMVI – duurzaamheid | fictieve korting per criterium</t>
  </si>
  <si>
    <t>Maximale fictieve korting (€)</t>
  </si>
  <si>
    <t>Categorie / vraag</t>
  </si>
  <si>
    <t>Antwoord</t>
  </si>
  <si>
    <t>Type</t>
  </si>
  <si>
    <t>Max. korting (€)</t>
  </si>
  <si>
    <t>Toegekende korting (€)</t>
  </si>
  <si>
    <t>Beoordeling</t>
  </si>
  <si>
    <t>Voertuigen M1/N1 tot en met 3.500 kg</t>
  </si>
  <si>
    <t>Wij zetten o.a. voertuigen in van de klasse Euro 5 of lager</t>
  </si>
  <si>
    <t>Ja/nee</t>
  </si>
  <si>
    <t>Alleen registratie: minder duurzame klasse, geen korting</t>
  </si>
  <si>
    <t>Wij zetten o.a. voertuigen in van de klasse Euro 6</t>
  </si>
  <si>
    <t>Ja = volledige korting; Nee = € 0</t>
  </si>
  <si>
    <t>Wij zetten o.a. volledig elektrische of hybride voertuigen in</t>
  </si>
  <si>
    <t>Percentage</t>
  </si>
  <si>
    <t>Percentage × maximale korting (100% = volledig bedrag)</t>
  </si>
  <si>
    <t>Daarvan is ## % volledig elektrisch</t>
  </si>
  <si>
    <t>Voertuigen zonder T-kenteken boven 3.500 kg</t>
  </si>
  <si>
    <t>Materieel &gt; 250 kg inclusief voertuigen met T-kenteken</t>
  </si>
  <si>
    <t>Wij zetten o.a. materieel in van de klasse 1</t>
  </si>
  <si>
    <t>Wij zetten o.a. materieel in van de klasse 2</t>
  </si>
  <si>
    <t>Wij zetten o.a. materieel in van de klasse 3</t>
  </si>
  <si>
    <t>Handgereedschap en materieel &lt;= 250 kg zonder kenteken</t>
  </si>
  <si>
    <t>TOTALE FICTIEVE KORTING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</si>
</sst>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\€\ #,##0"/>
  </numFmts>
  <fonts count="6">
    <font>
      <sz val="11"/>
      <name val="Carlito"/>
    </font>
    <font>
      <b/>
      <sz val="11"/>
      <color rgb="FF153E59"/>
      <name val="Carlito"/>
    </font>
    <font>
      <b/>
      <sz val="11"/>
      <color rgb="FFFFFFFF"/>
      <name val="Carlito"/>
    </font>
    <font>
      <sz val="11"/>
      <name val="Carlito"/>
    </font>
    <font>
      <b/>
      <sz val="11"/>
      <color rgb="FF0070C0"/>
      <name val="Carlito"/>
    </font>
    <font>
      <b/>
      <sz val="11"/>
      <color theme="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DCE9EF"/>
      </patternFill>
    </fill>
    <fill>
      <patternFill patternType="solid">
        <fgColor rgb="FF153E59"/>
      </patternFill>
    </fill>
    <fill>
      <patternFill patternType="solid">
        <fgColor rgb="FFFFF2CF"/>
      </patternFill>
    </fill>
    <fill>
      <patternFill patternType="solid">
        <fgColor rgb="FFDCEFEA"/>
      </patternFill>
    </fill>
    <fill>
      <patternFill patternType="solid">
        <fgColor rgb="FFEAF4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1" applyFont="1" applyAlignment="1">
      <alignment wrapText="1"/>
    </xf>
    <xf numFmtId="0" fontId="1" fillId="2" borderId="0" xfId="1" applyFont="1" applyFill="1" applyAlignment="1">
      <alignment wrapText="1"/>
    </xf>
    <xf numFmtId="0" fontId="2" fillId="3" borderId="0" xfId="1" applyFont="1" applyFill="1" applyAlignment="1">
      <alignment wrapText="1"/>
    </xf>
    <xf numFmtId="164" fontId="2" fillId="3" borderId="0" xfId="1" applyNumberFormat="1" applyFont="1" applyFill="1" applyAlignment="1">
      <alignment wrapText="1"/>
    </xf>
    <xf numFmtId="165" fontId="0" fillId="0" borderId="0" xfId="1" applyNumberFormat="1" applyFont="1"/>
    <xf numFmtId="165" fontId="1" fillId="2" borderId="0" xfId="1" applyNumberFormat="1" applyFont="1" applyFill="1" applyAlignment="1">
      <alignment wrapText="1"/>
    </xf>
    <xf numFmtId="165" fontId="0" fillId="0" borderId="0" xfId="1" applyNumberFormat="1" applyFont="1" applyAlignment="1">
      <alignment wrapText="1"/>
    </xf>
    <xf numFmtId="0" fontId="2" fillId="5" borderId="0" xfId="1" applyFont="1" applyFill="1" applyAlignment="1">
      <alignment wrapText="1"/>
    </xf>
    <xf numFmtId="165" fontId="4" fillId="5" borderId="0" xfId="1" applyNumberFormat="1" applyFont="1" applyFill="1" applyAlignment="1">
      <alignment wrapText="1"/>
    </xf>
    <xf numFmtId="0" fontId="5" fillId="5" borderId="0" xfId="1" applyFont="1" applyFill="1" applyAlignment="1">
      <alignment wrapText="1"/>
    </xf>
    <xf numFmtId="0" fontId="0" fillId="4" borderId="0" xfId="1" applyFont="1" applyFill="1" applyAlignment="1" applyProtection="1">
      <alignment wrapText="1"/>
      <protection locked="0"/>
    </xf>
    <xf numFmtId="9" fontId="0" fillId="6" borderId="0" xfId="1" applyNumberFormat="1" applyFont="1" applyFill="1" applyAlignment="1" applyProtection="1">
      <alignment wrapText="1"/>
      <protection locked="0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pane ySplit="6" topLeftCell="A7" activePane="bottomLeft" state="frozen"/>
      <selection pane="bottomLeft" activeCell="D28" sqref="D28"/>
    </sheetView>
  </sheetViews>
  <sheetFormatPr defaultRowHeight="14"/>
  <cols>
    <col min="1" max="1" width="75" customWidth="1"/>
    <col min="2" max="3" width="18" customWidth="1"/>
    <col min="4" max="5" width="23" customWidth="1"/>
    <col min="6" max="6" width="54" customWidth="1"/>
  </cols>
  <sheetData>
    <row r="1" spans="1:6">
      <c r="A1" t="s">
        <v>0</v>
      </c>
    </row>
    <row r="3" spans="1:6">
      <c r="A3" t="s">
        <v>1</v>
      </c>
      <c r="B3" s="5">
        <v>1500000</v>
      </c>
    </row>
    <row r="6" spans="1: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</row>
    <row r="7" spans="1:6">
      <c r="A7" s="2" t="s">
        <v>8</v>
      </c>
      <c r="B7" s="2"/>
      <c r="C7" s="2"/>
      <c r="D7" s="6"/>
      <c r="E7" s="6"/>
      <c r="F7" s="2"/>
    </row>
    <row r="8" spans="1:6">
      <c r="A8" s="1" t="s">
        <v>9</v>
      </c>
      <c r="B8" s="11"/>
      <c r="C8" s="1" t="s">
        <v>10</v>
      </c>
      <c r="D8" s="7">
        <v>0</v>
      </c>
      <c r="E8" s="7">
        <f>0</f>
        <v>0</v>
      </c>
      <c r="F8" s="1" t="s">
        <v>11</v>
      </c>
    </row>
    <row r="9" spans="1:6">
      <c r="A9" s="1" t="s">
        <v>12</v>
      </c>
      <c r="B9" s="11"/>
      <c r="C9" s="1" t="s">
        <v>10</v>
      </c>
      <c r="D9" s="7">
        <v>100000</v>
      </c>
      <c r="E9" s="7">
        <f>IF(UPPER(TRIM(B9))="JA",D9,0)</f>
        <v>0</v>
      </c>
      <c r="F9" s="1" t="s">
        <v>13</v>
      </c>
    </row>
    <row r="10" spans="1:6">
      <c r="A10" s="1" t="s">
        <v>14</v>
      </c>
      <c r="B10" s="12"/>
      <c r="C10" s="1" t="s">
        <v>15</v>
      </c>
      <c r="D10" s="7">
        <v>100000</v>
      </c>
      <c r="E10" s="7">
        <f>IF(B10="",0,IFERROR(MIN(1,MAX(0,IF(ISNUMBER(B10),B10,VALUE(SUBSTITUTE(B10,"%",""))/100)))*D10,0))</f>
        <v>0</v>
      </c>
      <c r="F10" s="1" t="s">
        <v>16</v>
      </c>
    </row>
    <row r="11" spans="1:6">
      <c r="A11" s="1" t="s">
        <v>17</v>
      </c>
      <c r="B11" s="12"/>
      <c r="C11" s="1" t="s">
        <v>15</v>
      </c>
      <c r="D11" s="7">
        <v>100000</v>
      </c>
      <c r="E11" s="7">
        <f>IF(B11="",0,IFERROR(MIN(1,MAX(0,IF(ISNUMBER(B11),B11,VALUE(SUBSTITUTE(B11,"%",""))/100)))*D11,0))</f>
        <v>0</v>
      </c>
      <c r="F11" s="1" t="s">
        <v>16</v>
      </c>
    </row>
    <row r="12" spans="1:6">
      <c r="A12" s="1"/>
      <c r="B12" s="1"/>
      <c r="C12" s="1"/>
      <c r="D12" s="7"/>
      <c r="E12" s="7"/>
      <c r="F12" s="1"/>
    </row>
    <row r="13" spans="1:6">
      <c r="A13" s="2" t="s">
        <v>18</v>
      </c>
      <c r="B13" s="2"/>
      <c r="C13" s="2"/>
      <c r="D13" s="6"/>
      <c r="E13" s="6"/>
      <c r="F13" s="2"/>
    </row>
    <row r="14" spans="1:6">
      <c r="A14" s="1" t="s">
        <v>9</v>
      </c>
      <c r="B14" s="11"/>
      <c r="C14" s="1" t="s">
        <v>10</v>
      </c>
      <c r="D14" s="7">
        <v>0</v>
      </c>
      <c r="E14" s="7">
        <f>0</f>
        <v>0</v>
      </c>
      <c r="F14" s="1" t="s">
        <v>11</v>
      </c>
    </row>
    <row r="15" spans="1:6">
      <c r="A15" s="1" t="s">
        <v>12</v>
      </c>
      <c r="B15" s="11"/>
      <c r="C15" s="1" t="s">
        <v>10</v>
      </c>
      <c r="D15" s="7">
        <v>150000</v>
      </c>
      <c r="E15" s="7">
        <f>IF(UPPER(TRIM(B15))="JA",D15,0)</f>
        <v>0</v>
      </c>
      <c r="F15" s="1" t="s">
        <v>13</v>
      </c>
    </row>
    <row r="16" spans="1:6">
      <c r="A16" s="1" t="s">
        <v>14</v>
      </c>
      <c r="B16" s="12"/>
      <c r="C16" s="1" t="s">
        <v>15</v>
      </c>
      <c r="D16" s="7">
        <v>150000</v>
      </c>
      <c r="E16" s="7">
        <f>IF(B16="",0,IFERROR(MIN(1,MAX(0,IF(ISNUMBER(B16),B16,VALUE(SUBSTITUTE(B16,"%",""))/100)))*D16,0))</f>
        <v>0</v>
      </c>
      <c r="F16" s="1" t="s">
        <v>16</v>
      </c>
    </row>
    <row r="17" spans="1:6">
      <c r="A17" s="1" t="s">
        <v>17</v>
      </c>
      <c r="B17" s="12"/>
      <c r="C17" s="1" t="s">
        <v>15</v>
      </c>
      <c r="D17" s="7">
        <v>150000</v>
      </c>
      <c r="E17" s="7">
        <f>IF(B17="",0,IFERROR(MIN(1,MAX(0,IF(ISNUMBER(B17),B17,VALUE(SUBSTITUTE(B17,"%",""))/100)))*D17,0))</f>
        <v>0</v>
      </c>
      <c r="F17" s="1" t="s">
        <v>16</v>
      </c>
    </row>
    <row r="18" spans="1:6">
      <c r="A18" s="1"/>
      <c r="B18" s="1"/>
      <c r="C18" s="1"/>
      <c r="D18" s="7"/>
      <c r="E18" s="7"/>
      <c r="F18" s="1"/>
    </row>
    <row r="19" spans="1:6">
      <c r="A19" s="2" t="s">
        <v>19</v>
      </c>
      <c r="B19" s="2"/>
      <c r="C19" s="2"/>
      <c r="D19" s="6"/>
      <c r="E19" s="6"/>
      <c r="F19" s="2"/>
    </row>
    <row r="20" spans="1:6">
      <c r="A20" s="1" t="s">
        <v>20</v>
      </c>
      <c r="B20" s="11"/>
      <c r="C20" s="1" t="s">
        <v>10</v>
      </c>
      <c r="D20" s="7">
        <v>0</v>
      </c>
      <c r="E20" s="7">
        <f>0</f>
        <v>0</v>
      </c>
      <c r="F20" s="1" t="s">
        <v>11</v>
      </c>
    </row>
    <row r="21" spans="1:6">
      <c r="A21" s="1" t="s">
        <v>21</v>
      </c>
      <c r="B21" s="11"/>
      <c r="C21" s="1" t="s">
        <v>10</v>
      </c>
      <c r="D21" s="7">
        <v>150000</v>
      </c>
      <c r="E21" s="7">
        <f>IF(UPPER(TRIM(B21))="JA",D21,0)</f>
        <v>0</v>
      </c>
      <c r="F21" s="1" t="s">
        <v>13</v>
      </c>
    </row>
    <row r="22" spans="1:6">
      <c r="A22" s="1" t="s">
        <v>22</v>
      </c>
      <c r="B22" s="12"/>
      <c r="C22" s="1" t="s">
        <v>15</v>
      </c>
      <c r="D22" s="7">
        <v>150000</v>
      </c>
      <c r="E22" s="7">
        <f>IF(B22="",0,IFERROR(MIN(1,MAX(0,IF(ISNUMBER(B22),B22,VALUE(SUBSTITUTE(B22,"%",""))/100)))*D22,0))</f>
        <v>0</v>
      </c>
      <c r="F22" s="1" t="s">
        <v>16</v>
      </c>
    </row>
    <row r="23" spans="1:6">
      <c r="A23" s="1" t="s">
        <v>17</v>
      </c>
      <c r="B23" s="12"/>
      <c r="C23" s="1" t="s">
        <v>15</v>
      </c>
      <c r="D23" s="7">
        <v>150000</v>
      </c>
      <c r="E23" s="7">
        <f>IF(B23="",0,IFERROR(MIN(1,MAX(0,IF(ISNUMBER(B23),B23,VALUE(SUBSTITUTE(B23,"%",""))/100)))*D23,0))</f>
        <v>0</v>
      </c>
      <c r="F23" s="1" t="s">
        <v>16</v>
      </c>
    </row>
    <row r="24" spans="1:6">
      <c r="A24" s="1"/>
      <c r="B24" s="1"/>
      <c r="C24" s="1"/>
      <c r="D24" s="7"/>
      <c r="E24" s="7"/>
      <c r="F24" s="1"/>
    </row>
    <row r="25" spans="1:6">
      <c r="A25" s="2" t="s">
        <v>23</v>
      </c>
      <c r="B25" s="2"/>
      <c r="C25" s="2"/>
      <c r="D25" s="6"/>
      <c r="E25" s="6"/>
      <c r="F25" s="2"/>
    </row>
    <row r="26" spans="1:6">
      <c r="A26" s="1" t="s">
        <v>20</v>
      </c>
      <c r="B26" s="11"/>
      <c r="C26" s="1" t="s">
        <v>10</v>
      </c>
      <c r="D26" s="7">
        <v>0</v>
      </c>
      <c r="E26" s="7">
        <f>0</f>
        <v>0</v>
      </c>
      <c r="F26" s="1" t="s">
        <v>11</v>
      </c>
    </row>
    <row r="27" spans="1:6">
      <c r="A27" s="1" t="s">
        <v>21</v>
      </c>
      <c r="B27" s="11"/>
      <c r="C27" s="1" t="s">
        <v>10</v>
      </c>
      <c r="D27" s="7">
        <v>100000</v>
      </c>
      <c r="E27" s="7">
        <f>IF(UPPER(TRIM(B27))="JA",D27,0)</f>
        <v>0</v>
      </c>
      <c r="F27" s="1" t="s">
        <v>13</v>
      </c>
    </row>
    <row r="28" spans="1:6">
      <c r="A28" s="1" t="s">
        <v>22</v>
      </c>
      <c r="B28" s="12"/>
      <c r="C28" s="1" t="s">
        <v>15</v>
      </c>
      <c r="D28" s="7">
        <v>100000</v>
      </c>
      <c r="E28" s="7">
        <f>IF(B28="",0,IFERROR(MIN(1,MAX(0,IF(ISNUMBER(B28),B28,VALUE(SUBSTITUTE(B28,"%",""))/100)))*D28,0))</f>
        <v>0</v>
      </c>
      <c r="F28" s="1" t="s">
        <v>16</v>
      </c>
    </row>
    <row r="29" spans="1:6">
      <c r="A29" s="1" t="s">
        <v>17</v>
      </c>
      <c r="B29" s="12"/>
      <c r="C29" s="1" t="s">
        <v>15</v>
      </c>
      <c r="D29" s="7">
        <v>100000</v>
      </c>
      <c r="E29" s="7">
        <f>IF(B29="",0,IFERROR(MIN(1,MAX(0,IF(ISNUMBER(B29),B29,VALUE(SUBSTITUTE(B29,"%",""))/100)))*D29,0))</f>
        <v>0</v>
      </c>
      <c r="F29" s="1" t="s">
        <v>16</v>
      </c>
    </row>
    <row r="30" spans="1:6">
      <c r="A30" s="1"/>
      <c r="B30" s="1"/>
      <c r="C30" s="1"/>
      <c r="D30" s="7"/>
      <c r="E30" s="7"/>
      <c r="F30" s="1"/>
    </row>
    <row r="31" spans="1:6">
      <c r="A31" s="10" t="s">
        <v>24</v>
      </c>
      <c r="B31" s="8"/>
      <c r="C31" s="8"/>
      <c r="D31" s="9">
        <f>SUM(D8:D29)</f>
        <v>1500000</v>
      </c>
      <c r="E31" s="9">
        <f>MIN($B$3,SUM(E8:E29))</f>
        <v>0</v>
      </c>
      <c r="F31" s="8"/>
    </row>
    <row r="32" spans="1:6">
      <c r="A32" s="3"/>
      <c r="B32" s="3"/>
      <c r="C32" s="3"/>
      <c r="D32" s="3"/>
      <c r="E32" s="4"/>
      <c r="F32" s="3"/>
    </row>
  </sheetData>
  <sheetProtection algorithmName="SHA-512" hashValue="yt+77UcUE1bgc3l+H61h3bUrWOjOyUyL7HMME8AsaB5hAxEZ3zhNz7vSbKzhMZT9QFqdWzqGr/hTiLUE+k85cw==" saltValue="bbMY44pfjb+7I/RawMpw3g==" spinCount="100000" sheet="1" objects="1" scenarios="1"/>
  <dataValidations count="2">
    <dataValidation type="list" sqref="B26:B27 B20:B21 B14:B15 B8:B9" xr:uid="{00000000-0002-0000-0000-000000000000}">
      <formula1>"Ja,Nee"</formula1>
    </dataValidation>
    <dataValidation type="list" sqref="B28:B29 B22:B23 B16:B17 B10:B11" xr:uid="{00000000-0002-0000-0000-000008000000}">
      <formula1>"0%,5%,10%,15%,20%,25%,30%,35%,40%,45%,50%,55%,60%,65%,70%,75%,80%,85%,90%,95%,100%"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dbbdbd-ea24-46d5-8c76-9bea7a04ac20">
      <Terms xmlns="http://schemas.microsoft.com/office/infopath/2007/PartnerControls"/>
    </lcf76f155ced4ddcb4097134ff3c332f>
    <TaxCatchAll xmlns="13d4bcb2-880b-4dd9-b868-c600884feb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B16B0BAF0FF4189FDA4203250816E" ma:contentTypeVersion="16" ma:contentTypeDescription="Een nieuw document maken." ma:contentTypeScope="" ma:versionID="83fd1e6a2a858d1131adcfb015d92c06">
  <xsd:schema xmlns:xsd="http://www.w3.org/2001/XMLSchema" xmlns:xs="http://www.w3.org/2001/XMLSchema" xmlns:p="http://schemas.microsoft.com/office/2006/metadata/properties" xmlns:ns2="10dbbdbd-ea24-46d5-8c76-9bea7a04ac20" xmlns:ns3="13d4bcb2-880b-4dd9-b868-c600884feb2e" targetNamespace="http://schemas.microsoft.com/office/2006/metadata/properties" ma:root="true" ma:fieldsID="1b658dc44b9230f887c07bf9cbf327fc" ns2:_="" ns3:_="">
    <xsd:import namespace="10dbbdbd-ea24-46d5-8c76-9bea7a04ac20"/>
    <xsd:import namespace="13d4bcb2-880b-4dd9-b868-c600884feb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bbdbd-ea24-46d5-8c76-9bea7a04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ce78b14a-69e4-45cf-adb5-5d07bdd05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4bcb2-880b-4dd9-b868-c600884feb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d55568-f3c8-4102-bd7c-fe42eaa76615}" ma:internalName="TaxCatchAll" ma:showField="CatchAllData" ma:web="13d4bcb2-880b-4dd9-b868-c600884feb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394337-DCD8-4A13-81C2-A4C9F0F03757}">
  <ds:schemaRefs>
    <ds:schemaRef ds:uri="http://schemas.microsoft.com/office/2006/metadata/properties"/>
    <ds:schemaRef ds:uri="http://schemas.microsoft.com/office/infopath/2007/PartnerControls"/>
    <ds:schemaRef ds:uri="10dbbdbd-ea24-46d5-8c76-9bea7a04ac20"/>
    <ds:schemaRef ds:uri="13d4bcb2-880b-4dd9-b868-c600884feb2e"/>
  </ds:schemaRefs>
</ds:datastoreItem>
</file>

<file path=customXml/itemProps2.xml><?xml version="1.0" encoding="utf-8"?>
<ds:datastoreItem xmlns:ds="http://schemas.openxmlformats.org/officeDocument/2006/customXml" ds:itemID="{807F26B7-F960-47F0-B383-0B722B4191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bbdbd-ea24-46d5-8c76-9bea7a04ac20"/>
    <ds:schemaRef ds:uri="13d4bcb2-880b-4dd9-b868-c600884feb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22492-0282-481A-B229-4863AFC8F8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EMVI-vragenlijst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Adriènne Loomans | gemeente Meierijstad</dc:creator>
  <cp:keywords/>
  <dc:description/>
  <cp:lastModifiedBy>Adriènne Loomans | gemeente Meierijstad</cp:lastModifiedBy>
  <cp:revision/>
  <dcterms:created xsi:type="dcterms:W3CDTF">2026-11-04T15:48:11Z</dcterms:created>
  <dcterms:modified xsi:type="dcterms:W3CDTF">2026-11-05T11:56:20Z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0x010100104B16B0BAF0FF4189FDA4203250816E</vt:lpwstr>
  </property>
  <property fmtid="{D5CDD505-2E9C-101B-9397-08002B2CF9AE}" pid="3" name="MediaServiceImageTags">
    <vt:lpwstr/>
  </property>
</Properties>
</file>