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amses.Iskander\Downloads\"/>
    </mc:Choice>
  </mc:AlternateContent>
  <xr:revisionPtr revIDLastSave="0" documentId="8_{324033AE-C05A-4DFA-BFDD-12D39CEA3A76}" xr6:coauthVersionLast="47" xr6:coauthVersionMax="47" xr10:uidLastSave="{00000000-0000-0000-0000-000000000000}"/>
  <bookViews>
    <workbookView xWindow="-110" yWindow="-110" windowWidth="19420" windowHeight="10300" tabRatio="789" firstSheet="6" activeTab="6" xr2:uid="{00000000-000D-0000-FFFF-FFFF00000000}"/>
  </bookViews>
  <sheets>
    <sheet name="Voorblad" sheetId="7" r:id="rId1"/>
    <sheet name="BTO keuzes" sheetId="9" r:id="rId2"/>
    <sheet name="2.1 Elektr+Aanr gevaar" sheetId="2" r:id="rId3"/>
    <sheet name="2.2 Niet spoorspecif.risico's" sheetId="6" r:id="rId4"/>
    <sheet name="2.3 Risico's naar de omgeving" sheetId="5" r:id="rId5"/>
    <sheet name="2.4 Milieurisico's" sheetId="4" r:id="rId6"/>
    <sheet name="EF matrix" sheetId="3" r:id="rId7"/>
  </sheets>
  <definedNames>
    <definedName name="_xlnm._FilterDatabase" localSheetId="5" hidden="1">'2.4 Milieurisico''s'!$A$1:$R$8</definedName>
    <definedName name="_xlnm.Print_Area" localSheetId="2">'2.1 Elektr+Aanr gevaar'!$A$1:$R$24</definedName>
    <definedName name="_xlnm.Print_Area" localSheetId="6">'EF matrix'!$A$3:$I$28</definedName>
    <definedName name="_xlnm.Print_Titles" localSheetId="2">'2.1 Elektr+Aanr gevaar'!$1:$4</definedName>
    <definedName name="_xlnm.Print_Titles" localSheetId="3">'2.2 Niet spoorspecif.risico''s'!$1:$4</definedName>
    <definedName name="_xlnm.Print_Titles" localSheetId="4">'2.3 Risico''s naar de omgeving'!$1:$4</definedName>
    <definedName name="_xlnm.Print_Titles" localSheetId="5">'2.4 Milieurisico''s'!$1:$4</definedName>
    <definedName name="_xlnm.Print_Titles" localSheetId="1">'BTO keuzes'!$1:$3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3" i="6" l="1"/>
  <c r="Q33" i="6" s="1"/>
  <c r="P60" i="6"/>
  <c r="Q60" i="6" s="1"/>
  <c r="P59" i="6"/>
  <c r="Q59" i="6"/>
  <c r="P22" i="6"/>
  <c r="Q22" i="6" s="1"/>
  <c r="P21" i="6"/>
  <c r="Q21" i="6" s="1"/>
  <c r="H21" i="6"/>
  <c r="I21" i="6" s="1"/>
  <c r="P48" i="2"/>
  <c r="Q48" i="2" s="1"/>
  <c r="P47" i="2"/>
  <c r="Q47" i="2" s="1"/>
  <c r="H45" i="2"/>
  <c r="I45" i="2" s="1"/>
  <c r="P12" i="2"/>
  <c r="Q12" i="2" s="1"/>
  <c r="P11" i="2"/>
  <c r="Q11" i="2" s="1"/>
  <c r="P10" i="2"/>
  <c r="Q10" i="2" s="1"/>
  <c r="P8" i="2"/>
  <c r="Q8" i="2" s="1"/>
  <c r="P7" i="2"/>
  <c r="Q7" i="2" s="1"/>
  <c r="P36" i="2"/>
  <c r="Q36" i="2" s="1"/>
  <c r="P35" i="2"/>
  <c r="Q35" i="2" s="1"/>
  <c r="P34" i="2"/>
  <c r="Q34" i="2" s="1"/>
  <c r="P30" i="2"/>
  <c r="Q30" i="2" s="1"/>
  <c r="H29" i="2"/>
  <c r="I29" i="2" s="1"/>
  <c r="P34" i="6"/>
  <c r="Q34" i="6" s="1"/>
  <c r="P24" i="2" l="1"/>
  <c r="Q24" i="2" s="1"/>
  <c r="P29" i="6" l="1"/>
  <c r="Q29" i="6" s="1"/>
  <c r="H29" i="6"/>
  <c r="I29" i="6" s="1"/>
  <c r="P21" i="2"/>
  <c r="Q21" i="2" s="1"/>
  <c r="P46" i="6"/>
  <c r="Q46" i="6" s="1"/>
  <c r="P63" i="6"/>
  <c r="Q63" i="6" s="1"/>
  <c r="P50" i="6"/>
  <c r="Q50" i="6" s="1"/>
  <c r="P43" i="2"/>
  <c r="Q43" i="2" s="1"/>
  <c r="P17" i="2"/>
  <c r="P23" i="2"/>
  <c r="Q23" i="2" s="1"/>
  <c r="P43" i="6"/>
  <c r="Q43" i="6" s="1"/>
  <c r="P15" i="2"/>
  <c r="Q15" i="2" s="1"/>
  <c r="H5" i="6" l="1"/>
  <c r="I5" i="6" s="1"/>
  <c r="P6" i="6"/>
  <c r="P7" i="6"/>
  <c r="P8" i="6"/>
  <c r="P49" i="6"/>
  <c r="Q49" i="6" s="1"/>
  <c r="P53" i="6"/>
  <c r="Q53" i="6" s="1"/>
  <c r="P54" i="6"/>
  <c r="Q54" i="6" s="1"/>
  <c r="Q55" i="6"/>
  <c r="Q56" i="6"/>
  <c r="P57" i="6"/>
  <c r="Q57" i="6" s="1"/>
  <c r="Q58" i="6"/>
  <c r="P61" i="6"/>
  <c r="Q61" i="6" s="1"/>
  <c r="H49" i="6"/>
  <c r="I49" i="6" s="1"/>
  <c r="H53" i="6"/>
  <c r="I53" i="6" s="1"/>
  <c r="H57" i="6"/>
  <c r="I57" i="6" s="1"/>
  <c r="H61" i="6"/>
  <c r="I61" i="6" s="1"/>
  <c r="P28" i="2" l="1"/>
  <c r="Q28" i="2" s="1"/>
  <c r="H17" i="2" l="1"/>
  <c r="P47" i="6"/>
  <c r="Q47" i="6" s="1"/>
  <c r="H45" i="6"/>
  <c r="I45" i="6" s="1"/>
  <c r="H41" i="6"/>
  <c r="I41" i="6" s="1"/>
  <c r="P40" i="6"/>
  <c r="Q40" i="6" s="1"/>
  <c r="P39" i="6"/>
  <c r="Q39" i="6" s="1"/>
  <c r="H37" i="6"/>
  <c r="I37" i="6" s="1"/>
  <c r="H33" i="6"/>
  <c r="I33" i="6" s="1"/>
  <c r="H41" i="2" l="1"/>
  <c r="I41" i="2" s="1"/>
  <c r="P39" i="2"/>
  <c r="Q39" i="2" s="1"/>
  <c r="H37" i="2"/>
  <c r="I37" i="2" s="1"/>
  <c r="H33" i="2"/>
  <c r="I33" i="2" s="1"/>
  <c r="H25" i="2"/>
  <c r="I25" i="2" s="1"/>
  <c r="P7" i="4"/>
  <c r="Q7" i="4" s="1"/>
  <c r="P6" i="4"/>
  <c r="Q6" i="4" s="1"/>
  <c r="H5" i="4"/>
  <c r="I5" i="4" s="1"/>
  <c r="P4" i="4"/>
  <c r="Q4" i="4" s="1"/>
  <c r="H4" i="4"/>
  <c r="I4" i="4" s="1"/>
  <c r="P13" i="5"/>
  <c r="Q13" i="5" s="1"/>
  <c r="H13" i="5"/>
  <c r="I13" i="5" s="1"/>
  <c r="P9" i="5"/>
  <c r="Q9" i="5" s="1"/>
  <c r="H9" i="5"/>
  <c r="I9" i="5" s="1"/>
  <c r="P8" i="5"/>
  <c r="Q8" i="5" s="1"/>
  <c r="P7" i="5"/>
  <c r="Q7" i="5" s="1"/>
  <c r="P6" i="5"/>
  <c r="Q6" i="5" s="1"/>
  <c r="H5" i="5"/>
  <c r="I5" i="5" s="1"/>
  <c r="P4" i="5"/>
  <c r="Q4" i="5" s="1"/>
  <c r="H4" i="5"/>
  <c r="I4" i="5" s="1"/>
  <c r="P26" i="6"/>
  <c r="Q26" i="6" s="1"/>
  <c r="P25" i="6"/>
  <c r="Q25" i="6" s="1"/>
  <c r="H25" i="6"/>
  <c r="I25" i="6" s="1"/>
  <c r="P17" i="6"/>
  <c r="Q17" i="6" s="1"/>
  <c r="H17" i="6"/>
  <c r="I17" i="6" s="1"/>
  <c r="P16" i="6"/>
  <c r="Q16" i="6" s="1"/>
  <c r="P15" i="6"/>
  <c r="Q15" i="6" s="1"/>
  <c r="P14" i="6"/>
  <c r="Q14" i="6" s="1"/>
  <c r="H13" i="6"/>
  <c r="I13" i="6" s="1"/>
  <c r="P11" i="6"/>
  <c r="Q11" i="6" s="1"/>
  <c r="P10" i="6"/>
  <c r="Q10" i="6" s="1"/>
  <c r="H9" i="6"/>
  <c r="I9" i="6" s="1"/>
  <c r="Q8" i="6"/>
  <c r="Q7" i="6"/>
  <c r="Q6" i="6"/>
  <c r="P4" i="6"/>
  <c r="Q4" i="6" s="1"/>
  <c r="H4" i="6"/>
  <c r="I4" i="6" s="1"/>
  <c r="Q17" i="2" l="1"/>
  <c r="H13" i="2"/>
  <c r="I13" i="2" s="1"/>
  <c r="I17" i="2"/>
  <c r="H21" i="2"/>
  <c r="I21" i="2" s="1"/>
  <c r="H9" i="2"/>
  <c r="I9" i="2" s="1"/>
  <c r="H5" i="2"/>
  <c r="I5" i="2" s="1"/>
  <c r="P4" i="2"/>
  <c r="Q4" i="2" s="1"/>
  <c r="H4" i="2"/>
  <c r="I4" i="2" s="1"/>
</calcChain>
</file>

<file path=xl/sharedStrings.xml><?xml version="1.0" encoding="utf-8"?>
<sst xmlns="http://schemas.openxmlformats.org/spreadsheetml/2006/main" count="432" uniqueCount="261">
  <si>
    <t>BTO keuzes vastlegging</t>
  </si>
  <si>
    <t>Risico inventariseren</t>
  </si>
  <si>
    <t>Onderbouwing</t>
  </si>
  <si>
    <t>Keuze</t>
  </si>
  <si>
    <t>Nr.</t>
  </si>
  <si>
    <t>Fase</t>
  </si>
  <si>
    <t>Risico scenario</t>
  </si>
  <si>
    <t>Beheersvarianten</t>
  </si>
  <si>
    <t>Bouwkundig</t>
  </si>
  <si>
    <t>Technisch</t>
  </si>
  <si>
    <t>Organisatorisch</t>
  </si>
  <si>
    <t>Studies/documenten/
RI&amp;E</t>
  </si>
  <si>
    <t>Opmerking</t>
  </si>
  <si>
    <t>Realisatie fase</t>
  </si>
  <si>
    <t>Gebruikfase</t>
  </si>
  <si>
    <t>Sloopfase</t>
  </si>
  <si>
    <t>Motivatie</t>
  </si>
  <si>
    <t>Restrisico</t>
  </si>
  <si>
    <t>Ontwerpfase</t>
  </si>
  <si>
    <t>Ontbreken locatie specifieke informatie waardoor verschillende arbo en spoor risico's kunnen ontstaan</t>
  </si>
  <si>
    <t xml:space="preserve">Voorafgaand aan werkzaamheden middels een deskstudie de locaties inventariseren. </t>
  </si>
  <si>
    <t>x</t>
  </si>
  <si>
    <t>OG voldoet aan wet en regelgeving en neemt de verantwoordelijkheid voor het inventariseren van de locatie</t>
  </si>
  <si>
    <t>Door de informatie als OG te inventariseren en aan te leveren. Krijgt men zelf ook inzicht in de eigen assets en voldoet gelijk aan wet en regelgeving</t>
  </si>
  <si>
    <t>Medewerker krijgt de locatie specifieke informatie niet aangeleverd</t>
  </si>
  <si>
    <t>Voorafgaand aan werkzaamheden de locaties niet inventariseren</t>
  </si>
  <si>
    <t>Het werk wordt al langere tijd uitgevoerd zonder grote problemen. (geldbesparing)</t>
  </si>
  <si>
    <t>De opdrachtnemer de inventarisatie laten uitvoering</t>
  </si>
  <si>
    <t>Opdrachtnemer kan dit ook goed uitvoeren hiervoor is inzet van OG niet nodig</t>
  </si>
  <si>
    <t>Onbekendheid met de installaties met risico's aan de installatie tot gevolg.</t>
  </si>
  <si>
    <t>Werk aan de installaties door alleen de opdrachtnemer laten uitvoeren</t>
  </si>
  <si>
    <t>Daarvoor aangewezen medewerkers van ProRail hebben meer kennis van de eigen installaties, maar hierdoor is wel extra inzet van ProRail medewerker nodig</t>
  </si>
  <si>
    <t>Aangezien veel installaties bepaalde tekortkomingen kent en bij het afschakelen van de installatie kritische onderdelen van de berijdbaarheid van het spoor beinvloedt kunnen worden. Dient de installatie te worden afgeschakeld door een daarvoor aangewezen persoon vanuit ProRail</t>
  </si>
  <si>
    <t>Ook de medewerker van ProRail moet gecertificeerd zijn c.f. de NEN-3140 en bekend zijn met de installatie.</t>
  </si>
  <si>
    <t xml:space="preserve">Werk aan de installaties door de opdrachtnemer laten uitvoeren onderbegeleiding van een door ProRail aangewezen functionaris / deskundige </t>
  </si>
  <si>
    <t>Medewerkers van ON zijn gecertificeerd c.f. de NEN-3140 om aan elektrische installaties te werken. Extra inzet van ProRailis in dit geval niet nodig</t>
  </si>
  <si>
    <r>
      <rPr>
        <b/>
        <sz val="10"/>
        <color rgb="FFFFFFFF"/>
        <rFont val="Calibri"/>
        <family val="2"/>
      </rPr>
      <t>§</t>
    </r>
    <r>
      <rPr>
        <b/>
        <sz val="8"/>
        <color rgb="FFFFFFFF"/>
        <rFont val="Arial"/>
        <family val="2"/>
      </rPr>
      <t>2.1  Elektr + Aanr.gevaar  v</t>
    </r>
    <r>
      <rPr>
        <b/>
        <sz val="10"/>
        <color rgb="FFFFFFFF"/>
        <rFont val="Arial"/>
      </rPr>
      <t>ersie datum 01-11-2023                               Schatting voor maatregelen</t>
    </r>
  </si>
  <si>
    <t>Schatting na maatregelen</t>
  </si>
  <si>
    <t>In te vullen door V&amp;G CO</t>
  </si>
  <si>
    <t>in te vullen door V&amp;G CO en aan te vullen door V&amp;G CU (zie instructie)</t>
  </si>
  <si>
    <t>Locatie</t>
  </si>
  <si>
    <t>Activiteit</t>
  </si>
  <si>
    <t>V&amp;G gevaar/risico</t>
  </si>
  <si>
    <t>Waarschijnlijkheid</t>
  </si>
  <si>
    <t>Blootstelling</t>
  </si>
  <si>
    <t>Effect</t>
  </si>
  <si>
    <t>Risicoscore</t>
  </si>
  <si>
    <t>risicogrootte</t>
  </si>
  <si>
    <t>(1,2,3,4)</t>
  </si>
  <si>
    <t>Motivatie evt. afdaling AHS</t>
  </si>
  <si>
    <t>Te nemen maatregelen</t>
  </si>
  <si>
    <t>Restrisico na nemen maatregelen</t>
  </si>
  <si>
    <t>AHS</t>
  </si>
  <si>
    <t>Buiten de gevarenzone (zone A) en de nabijheidzone (zone B/ C) nabij het spoor in de buurt van installaties
Zie hiervoor de locatie overzichten door de OG aan te leveren</t>
  </si>
  <si>
    <t>- Samenkomst personeel 
- Beoordelen en afstemmen instructie/evaluatie</t>
  </si>
  <si>
    <t>Aanrijdgevaar door onbedoeld binnen de gevarenzone komen</t>
  </si>
  <si>
    <t>Het organiseren van een hoger niveau staat qua capaciteitsbeslag niet in
verhouding met de te verrichten werkzaamheden.</t>
  </si>
  <si>
    <t>De veiligheidsrisico's van een hoger niveau zijn groter dan de risico's van een lagere maatregel en van de te verrichten werkzaamheden.</t>
  </si>
  <si>
    <t>Collectieve maatregel</t>
  </si>
  <si>
    <t xml:space="preserve">- Personeel instrueren buiten de nabijheidzone te blijven.
- Specifiek benadrukken over het aanspreken van elkaar bij samenwerken en eventuele onveilige gedragingen. </t>
  </si>
  <si>
    <t>Personen zijn verantwoordelijk voor hun eigen veiligheid</t>
  </si>
  <si>
    <t>In aanvulling op collectieve aanpak</t>
  </si>
  <si>
    <t xml:space="preserve">Voor de start van de werkzaamheden doen de personen een veiligheidsbroek en een veiligheidsjas of -vest aan conform NEN-EN-ISO 20471, om zichtbaarheid te verhogen. </t>
  </si>
  <si>
    <t>Buiten de gevarenzone (zone A) in de nabijheidzone (zone B/ C)
Voor de aan-/afvoerroutes naar de installaties, zie  de locatie overzichten door de OG aan te leveren.</t>
  </si>
  <si>
    <t>Aan-/ afvoer van maximaal 2 personen en lichtgewicht handgereedschap via het schouwpad</t>
  </si>
  <si>
    <t>De doorlooptijd bij een hoger niveau is onevenredig lang in vergelijking
met de doorlooptijd van de te verrichten werkzaamheden.</t>
  </si>
  <si>
    <t>De veiligheidsrisico's van een hoger niveau zijn groter dan de risico's van een lagere maatregel en van de te verrichten werkzaamheden</t>
  </si>
  <si>
    <t xml:space="preserve">Individuele aanpak </t>
  </si>
  <si>
    <t>- Taak Eigen Veiligheid met max. 2 personen. Personen worden vooraf geïnstrueerd om in geen enkel geval binnen de gevarenzone te komen.</t>
  </si>
  <si>
    <t>Aan-/ afvoer van meer dan 2 personen en lichtgewicht handgereedschap via het schouwpad</t>
  </si>
  <si>
    <t xml:space="preserve"> - Aan-/afvoer laten uitvoeren over de vrije ruimte langs het spoor (schouwpaden).
- Stellen PW-GRW (WLV voor werk op de HSL-Zuid) (geen afbakening vanwege het voortschrijdende karakter). De veiligheidsfucntionaris wordt verzorgd door de opdrachtgever</t>
  </si>
  <si>
    <t>Mogelijk binnen de gevarenzone (zone A) thv een kunstwerk of brug
Voor de aan-/afvoerroutes naar de installaties, zie  de locatie overzichten door de OG aan te leveren.</t>
  </si>
  <si>
    <t>Passage kunstwerken en/of bruggen</t>
  </si>
  <si>
    <t>Aanrijdgevaar door onbedoeld binnen de gevarenzone komen. Niet alle bruggen en/of kunstwerken zijn voorzien van een schouw/ looppad buiten de gevarenzone</t>
  </si>
  <si>
    <t>Bronaanpak</t>
  </si>
  <si>
    <t xml:space="preserve">Vooraf nagaan (door de VGCU of een WB) of men bruggen en/ of kunstwerken moet passeren waarbij men via het schouw- en/of looppad buiten de gevarenzone kan blijven. Indien dit niet het geval is mag men deze bruggen en/of kunstwerken niet passeren. Dit dient dan te geschieden tijdens een BD of men dient voor een andere aan-/ afvoer route te kiezen. </t>
  </si>
  <si>
    <t>Binnen de gevarenzone (zone A) komen ten tijde van het oversteken om op de locatie te komen
Voor de aan-/afvoerroutes naar de installaties, zie  de locatie overzichten door de OG aan te leveren</t>
  </si>
  <si>
    <t>Oversteken sporen</t>
  </si>
  <si>
    <t>Aanrijdgevaar door treinverkeer bij het oversteken van de sporen</t>
  </si>
  <si>
    <t>Afdalen van het hoogst haalbare veiligheidsniveau is toegestaan mits de activiteit binnen de BRL ‘oversteken sporen’ valt. Indien dit niet mogelijk is dient het oversteken te geschieden wanneer de over te steken sporen buitendienst zijn.</t>
  </si>
  <si>
    <t>Indien niet aan collectieve of individuele maatregel kan worden voldaan, dient het oversteken te gebeuren tijdens een BD. De BD zal door de opdrachtgever worden verzorgd.</t>
  </si>
  <si>
    <t>Werkzaamheden vinden plaats aan beide kanten van de baan.</t>
  </si>
  <si>
    <t xml:space="preserve">Bij voorkeur oversteken via de daarvoor bedoelde overwegen/ overpaden volgens de daarvoor geldende regels.
</t>
  </si>
  <si>
    <t>Individuele maatregel</t>
  </si>
  <si>
    <t>Indien er geen overweg in de buurt zit, is het bij voldoende zicht middels een locatie specifieke instructie ook toegestaan dat 2 personen met de taak “Beperkt Zelfstandig Betreder” 2 sporen oversteken.
Vooraf dient dit door de VGCU te worden vastgesteld. (Op de HSL-Zuid is het verboden indienstzijnde sporen over te steken)</t>
  </si>
  <si>
    <t xml:space="preserve">Er wordt overgestoken zonder lokale inventarisatie. </t>
  </si>
  <si>
    <t>Buiten de gevarenzone (zone A) en de nabijheidzone (zone B/ C) 
Voor de locaties van de installaties, zie de locatie overzichten door de OG aan te leveren.</t>
  </si>
  <si>
    <t>Het uitvoeren van werkzaamheden en het doen van opnames aan of nabij de meters</t>
  </si>
  <si>
    <t>Aanrijdgevaar door onbedoeld binnen de gevarenzone komen van een indienstzijnd nevenspoor</t>
  </si>
  <si>
    <t>Er is geen direct aanrijdgevaar tijdens de werkzaamheden, alleen bij onbedoeld betreden van de gevaren-
zone (zone A).</t>
  </si>
  <si>
    <t xml:space="preserve">De veiligheidsrisico's van een hoger niveau zijn groter dan de risico's van een lagere maatregel en van de te verrichten werkzaamheden. </t>
  </si>
  <si>
    <t>Betreffende personen instrueren buiten de nabijheidzone te blijven.</t>
  </si>
  <si>
    <t>Buiten de gevarenzone (zone A) maar in de nabijheidzone (zone B/ C) achter aanwezige afschermingen 
Voor de locaties van de installaties, zie de locatie overzichten door de OG aan te leveren.</t>
  </si>
  <si>
    <t>Isoleren</t>
  </si>
  <si>
    <t>Werk uitvoeren achter aanwezige afscherming (leuning, hekwerk tussen kast en spoor en de kast zelf kunnen als afscherming worden gebruikt).</t>
  </si>
  <si>
    <t>Buiten de gevarenzone (zone A) maar in de nabijheidzone (zone B/ C) 
Voor de locaties van de installaties, zie de locatie overzichten door de OG aan te leveren.</t>
  </si>
  <si>
    <t>Het doen van opnames aan of nabij de meters (bijv. opnemen stand van de meters)</t>
  </si>
  <si>
    <t>Er is geen direct aanrijdgevaar tijdens de werkzaamheden, alleen bij onbedoeld betreden van de gevarenzone (zone A).</t>
  </si>
  <si>
    <t>Buiten de gevaren-zone (zone A) maar in de nabijheidzone (zone B/ C) 
Voor de locaties van de installaties, zie de locatie overzichten door de OG aan te leveren</t>
  </si>
  <si>
    <t>Het uitvoeren van werkzaamheden aan of nabij de meters (bijvoorbeeld het vervangen van een meter)</t>
  </si>
  <si>
    <t>Een FA is niet toepasbaar op locatie ivm kabels en leidingen in de grond.</t>
  </si>
  <si>
    <t>Stellen Grenswachter (WLV voor werk op de HSL-Zuid) icm een afbakening. De veiligheidsfucntionaris wordt verzorgd door de opdrachtgever</t>
  </si>
  <si>
    <t>Plaatsen van de afbakening (zie hiervoor regel 9)</t>
  </si>
  <si>
    <t>Buiten de gevaren-zone (zone A) in de nabijheidzone (zone B) bij de installaties waar geen afscherming aanwezig is
Voor de locaties van de installaties, zie de locatie overzichten door de OG aan te leveren</t>
  </si>
  <si>
    <t>Plaatsen afbakening t.b.v. van werkzaamheden aan of nabij de meters (bijvoorbeeld het vervangen van een meter)</t>
  </si>
  <si>
    <t xml:space="preserve">Stellen PW-GRW (WLV voor werk op de HSL-Zuid) (geen afbakening aangezien deze activiteit is bedoeld voor het plaatsen van de afbakening). De veiligheidsfucntionaris wordt verzorgd door de opdrachtgever </t>
  </si>
  <si>
    <t>Buiten de 1,5 meter van de bovenleiding op alle werkplekken</t>
  </si>
  <si>
    <t>Uitvoeren werkzaamheden incl. aan-/afvoer</t>
  </si>
  <si>
    <t>Letsel t.g.v. elektrocutiegevaar bovenleiding</t>
  </si>
  <si>
    <t xml:space="preserve">Er wordt ten aller tijden buiten 1,5 meter van de bovenleiding gewerkt. Hierdoor is bronaanpak niet nodig. </t>
  </si>
  <si>
    <t>Collectieve aanpak</t>
  </si>
  <si>
    <t>Enkel inzet van klein gereedschap en zo gebruiken dat deze niet binnen 1,5 meter van de bovenleiding komen.</t>
  </si>
  <si>
    <t xml:space="preserve">Personeel instrueren in geen enkel geval binnen de 1,5 meter van de bovenleiding te komen. Voor de uitvoering heeft niets of niemand hier ook iets te zoeken. </t>
  </si>
  <si>
    <r>
      <rPr>
        <b/>
        <sz val="10"/>
        <rFont val="Calibri"/>
        <family val="2"/>
      </rPr>
      <t>§</t>
    </r>
    <r>
      <rPr>
        <b/>
        <sz val="8"/>
        <rFont val="Arial"/>
        <family val="2"/>
      </rPr>
      <t>2.2 Niet spoorspecif.risico's  v</t>
    </r>
    <r>
      <rPr>
        <b/>
        <sz val="10"/>
        <rFont val="Arial"/>
        <family val="2"/>
      </rPr>
      <t>ersie datum 01-11-2023                               Schatting voor maatregelen</t>
    </r>
  </si>
  <si>
    <t xml:space="preserve"> </t>
  </si>
  <si>
    <t>Op het spoorterrein</t>
  </si>
  <si>
    <t>Lopen over spoorterrein</t>
  </si>
  <si>
    <t>Letsel door struikelen of vallen door on vlak/ ruw terrein of een niet goed opgeruimde werkplek</t>
  </si>
  <si>
    <t>Bron is niet weg te nemen, omdat er voor de werkzaamheden over het spoorterrein gelopen moet worden.</t>
  </si>
  <si>
    <t>Transport vindt alleen overdag plaats bij daglicht.</t>
  </si>
  <si>
    <t>In aanvulling op collectieve maatregel.</t>
  </si>
  <si>
    <t>Personeel instrueren goed op te letten tijdens transport, waar mogelijk gebruik maken van daarvoor bestemde paden.</t>
  </si>
  <si>
    <t>In aanvulling op individuele maatregel</t>
  </si>
  <si>
    <t xml:space="preserve">Dragen PBM (werkschoenen) </t>
  </si>
  <si>
    <t>Lichamelijk letsel door struikelen, uitglijden, beknelling</t>
  </si>
  <si>
    <t>Bron is niet weg te nemen omdat in sommige gevallen het spoor moet worden overgestoken en het risico niet kan worden geïsoleerd.</t>
  </si>
  <si>
    <t>Er mogen niet meer dan 2 sporen worden
overgestoken door personen  met de taak “Beperkt Zelfstandig Betreder” .</t>
  </si>
  <si>
    <t>Bij het oversteken van het spoor mag men zich niet begeven tussen de beweegbare delen van het wissel, op de dwarsliggers, op de spoorstaven  (zie voor verdere regels het VVW hfdst. 3.2.1.4).</t>
  </si>
  <si>
    <t>Op of nabij openbare (over)weg</t>
  </si>
  <si>
    <t>Aan- en afvoer via en parkeren voertuigen aan de openbare weg</t>
  </si>
  <si>
    <t>Fysiek letsel werkenden door aanrijdgevaar weggebruikers en -verkeer.</t>
  </si>
  <si>
    <t>Afsluiten van de weg staat niet in verhouding met het risico (redelijkerwijsbeginsel).</t>
  </si>
  <si>
    <t>Openbare weg mag alleen gebruikt worden voor de aan-/afvoer.</t>
  </si>
  <si>
    <t>Personeel instrueren auto's buiten obstakelvrije zone, min. 0,5 meter buiten de rijbaan te parkeren, waarbij het zicht op de overweg voor derden dient te worden gehandhaafd.</t>
  </si>
  <si>
    <t>Gebruik juiste PBM (oranje veiligheidshesje).</t>
  </si>
  <si>
    <t>Op of over kunstwerken (bruggen en/ of viaducten)</t>
  </si>
  <si>
    <t xml:space="preserve">Passeren kunstwerken </t>
  </si>
  <si>
    <t>Lichamelijk letsel door valgevaar van de kunstwerken</t>
  </si>
  <si>
    <t>Bronmaatregel</t>
  </si>
  <si>
    <t>Personeel instrueren alleen bruggen en/of viaducten voorzien van een reling/ leuning te passeren.</t>
  </si>
  <si>
    <t>In de kasten/ ruimte de waar de meters zitten</t>
  </si>
  <si>
    <t xml:space="preserve">Uitvoeren opname of visuele inspecties aan de elektrische installaties (bijv. opnemen meterstanden)
</t>
  </si>
  <si>
    <t>Letsel door elektriseringsgevaar door in aanraking komen met onder spanning staande delen</t>
  </si>
  <si>
    <t>Afschakeling van de installatie staat niet in verhouding met de inspecties of opnames.</t>
  </si>
  <si>
    <t>'1. Werken volgens de NEN 3140
2. Werkzaamheden uit laten voeren door gekwalificeerd en gecertificeerd personeel o.l.v een werkverantwoordelijke
3. Alleen uitvoeren visuele  inspectie van zichtbare onderdelen en geen delen aanraken of afschermingen verwijderen waardoor actieve delen bereikbaar worden
4. Maatregelen laten bepalen door de werkverantwoordelijke en opnemen in een e-werkplan en ter akkoord aanbieden bij de OIV</t>
  </si>
  <si>
    <t xml:space="preserve">Uitvoeren werkzaamheden aan de elektrische installaties (elektrische installatie)
</t>
  </si>
  <si>
    <t>Installatie vooraf spanningsloos stellen door een door ProRail aangewezen verantwoordelijke/ deskundige.
Toepassen LoToTo procedure</t>
  </si>
  <si>
    <t>In aanvulling op bronaanpak</t>
  </si>
  <si>
    <t xml:space="preserve">1. Werken volgens de NEN 3140
2. Werkzaamheden uit laten voeren door gekwalificeerd en gecertificeerd personeel o.l.v een werkverantwoordelijke
</t>
  </si>
  <si>
    <t xml:space="preserve">Uitvoeren werkzaamheden aan de gasinstallaties
</t>
  </si>
  <si>
    <t>Explosiegevaar/ bedwelming door het vrijkomen/ inademen van gas</t>
  </si>
  <si>
    <t>Installatie vooraf afschakelen door een door ProRail aangewezen verantwoordelijke.
Toepassen LoToTo procedure .</t>
  </si>
  <si>
    <t>1. Werken volgens de VIAG (VeiligheidsInstructie AardGas)
2. Werkzaamheden uit laten voeren door gecertificeerd personeel</t>
  </si>
  <si>
    <t xml:space="preserve">Uitvoeren werkzaamheden in de nabijheid installaties waar PCB houdende resten aanwezig zijn
</t>
  </si>
  <si>
    <t>Gezondheidsschade door in contact te komen met PCB resten</t>
  </si>
  <si>
    <t>Wanneer bij het openen van de kasten PCB resten worden waargenomen dient de kast direct te wordne gesloten het werk te wordne gestaakt en contact te worden opgenomen met de Opdrachtgever c.f. de Memo in bijlage 6 van het V&amp;G plan.</t>
  </si>
  <si>
    <t>Uitvoeren werkzaamheden in de kasten/ ruimte waar de installaties zitten</t>
  </si>
  <si>
    <t>Lichamelijk letsel snijden aan scherpe delen in de kasten</t>
  </si>
  <si>
    <t>Bron is niet weg te nemen, omdat in de kast scherpe delen kunnen zitten.</t>
  </si>
  <si>
    <t>Collectieve maatregelen niet mogelijk omdat hiervoor eerst de kast opengemaakt moet worden.</t>
  </si>
  <si>
    <t>Personeel instrueren enkel in de kast te werken met werkhandschoenen aan.</t>
  </si>
  <si>
    <t>Dragen PBM (werkhandschoenen)</t>
  </si>
  <si>
    <t>Fysieke overbelasting door een belastende werkhoudingen</t>
  </si>
  <si>
    <t xml:space="preserve">Bron is niet weg te nemen, omdat de werkzaamheden uitgevoerd moeten worden i.v.m. de veiligheid. </t>
  </si>
  <si>
    <t>Isoleren van de bron is ook niet mogelijk voor eenzelfde reden.</t>
  </si>
  <si>
    <t>1. Zorgen voor een goede voorbereiding door inzet voldoende personeel en middelen
2. Zorg voor voldoende afwisseling in het werk om eenzijdige belasting te voorkomen.</t>
  </si>
  <si>
    <t>Werken op spoorterrein</t>
  </si>
  <si>
    <t>Gezondheidsschade/ ziekte door in contact te komen door biologische agentia.</t>
  </si>
  <si>
    <t>Bron kan niet worden weggenomen omdat er altijd een kans is op biologische agentia op of langs de baan.</t>
  </si>
  <si>
    <t>Werken volgens hygiënisch regime.</t>
  </si>
  <si>
    <t>Personeel instrueren niet te eten, drinken en roken op de werkplek alleen bij de daarvoor bedoelde voorzieningen.</t>
  </si>
  <si>
    <t>Op de werkplek</t>
  </si>
  <si>
    <t xml:space="preserve">Gelijktijdig uitvoeren van werkzaamheden door meerdere partijen </t>
  </si>
  <si>
    <t xml:space="preserve">Lichamelijk letsel/ schade/ hinder werkende en/ of derden door geen of onvoldoende afstemming tussen de verschillende partijen </t>
  </si>
  <si>
    <t>Werkzaamheden waar mogelijk scheiden in plaats en/of tijd.</t>
  </si>
  <si>
    <t>In geval bronaanpak niet mogelijk is</t>
  </si>
  <si>
    <t>1. Aanstellen coördinator uitvoering (CU)
2. CU stemt de werkzaamheden af met de andere partijen en stelt een raakvlakken analyse op
3. CU bepaalt aanvullende maatregelen c.f. raakvlakken analyse
4. Aanvullende maatregelen dienen door alle partijen te worden toegepast, CU moet hier op toe zien</t>
  </si>
  <si>
    <t>Uitvoering werkzaamheden langs het water</t>
  </si>
  <si>
    <t>Onderkoeling / verdrinking door te water raken</t>
  </si>
  <si>
    <t>Minimaal 4m van de waterkant blijven.</t>
  </si>
  <si>
    <t>Wanneer de kast binnen 4 meter staat van de waterkant, dient de opdrachtnemer passende maatregelen door te voeren (bijv. plaatsen tijdelijke afscherming en /of dragen van redvest).</t>
  </si>
  <si>
    <t>Naar de werkplek</t>
  </si>
  <si>
    <t>Passeren door of werken nabij begroeiing</t>
  </si>
  <si>
    <t xml:space="preserve">Lichamelijk letsel/ ziekte door het werken bij gevaarlijke begroeiing (bijv. berenklauwen, doorn achtige begroeiing) en een bijt van of het in contact komen met insecten/ reptielen (bijv. tekenbeet, eikenprocessierups) </t>
  </si>
  <si>
    <t>Gevaarlijke begroeiing waar mogelijk verwijderen.</t>
  </si>
  <si>
    <t>In geval bronaanpak niet mogelijk is.</t>
  </si>
  <si>
    <t>1. Personeel instrueren over gevaarlijke begroeien en insecten/ reptielen (bijv. berenklauwen, teek en eikenprocessierups)
2. Personeel instrueren hoe om te gaan met tekenbeten en haren van een eikenprocessierups)
3. Hulpmiddelen op de werkplek hebben om erger te voorkomen (bijv. tekentang)</t>
  </si>
  <si>
    <t>Personeel voorzien van werkkleding welke het lichaam zoveel mogelijk bedekt.</t>
  </si>
  <si>
    <t>Alle locaties</t>
  </si>
  <si>
    <t>Uitvoeren werkzaamheden tijdens verschillende (extreme) weersomstandigheden (seizoenen)</t>
  </si>
  <si>
    <t>Lichamelijk letsel door verschillende (extreme) weersomstandigheden</t>
  </si>
  <si>
    <t>Bij gevaarlijk/ extreem weer het werk staken of uitstellen.</t>
  </si>
  <si>
    <t>Vooraf maatregelen vaststellen bij de verschillende weersomstandigheden (Bijv. huid zoveel mogelijk bedekken en/of insmeren met een sun protector om overmatige blootstelling aan UV straling te voorkomen en zorgen voor warme kleding bij werkzaamheden tijdens lage temperaturen).</t>
  </si>
  <si>
    <r>
      <rPr>
        <b/>
        <sz val="10"/>
        <color rgb="FFFFFFFF"/>
        <rFont val="Calibri"/>
        <family val="2"/>
      </rPr>
      <t>§</t>
    </r>
    <r>
      <rPr>
        <b/>
        <sz val="8"/>
        <color rgb="FFFFFFFF"/>
        <rFont val="Arial"/>
        <family val="2"/>
      </rPr>
      <t>2.3 Risico's naar de omgeving  v</t>
    </r>
    <r>
      <rPr>
        <b/>
        <sz val="10"/>
        <color rgb="FFFFFFFF"/>
        <rFont val="Arial"/>
      </rPr>
      <t>ersie datum 01-11-2023                               Schatting voor maatregelen</t>
    </r>
  </si>
  <si>
    <t>Letsel weggebruikers/ passanten door het gebruik maken van de openbare weg voor het benaderen van de werkplek of het parkeren van de voertuigen.</t>
  </si>
  <si>
    <t xml:space="preserve">Openbare weg alleen gebruiken voor de aan-/afvoer en niet gebruiken als werkruimte en opslagplek. </t>
  </si>
  <si>
    <t>In aanvulling op collectieve maatregel</t>
  </si>
  <si>
    <t>In aanvulling op individuele maatregel.</t>
  </si>
  <si>
    <t>Gebruik juiste  PBM (oranje veiligheidshesje).</t>
  </si>
  <si>
    <t>De toegangen van het spoorterrein en/of wisselverwarmings-kasten</t>
  </si>
  <si>
    <t>Verschaffen toegang door derden/ vandalen tot het ProRail terrein en/ of de kasten</t>
  </si>
  <si>
    <t>Lichamelijk letsel/ schade derden door het niet afsluiten van het ProRail terrein dan wel de kasten waardoor derden/ vandalen het terrein bedoeld/ onbedoeld kunnen betreden</t>
  </si>
  <si>
    <t>De hekwerken na betreding direct weer afsluiten en kasten na dagelijkse werkzaamheden direct afsluiten, zodat derden of vandalen niet de gelegenheid krijgen het spoorterrein of een technische ruimte te kunnen betreden.</t>
  </si>
  <si>
    <t>Op en nabij het spoor</t>
  </si>
  <si>
    <t>Uitvoeren werkzaamheden op en langs calamiteiten routes</t>
  </si>
  <si>
    <t>Blokkeren/ beperken calamiteiten routes</t>
  </si>
  <si>
    <t>Calamiteitenroutes dienen vrij te blijven van personeel en materieel. Bij calamiteiten de werkzaamheden direct staken en de werkplek vrijmaken. Zorgen dat hulpverleningsinstanties geen hinder ondervinden van het werk.</t>
  </si>
  <si>
    <r>
      <rPr>
        <b/>
        <sz val="10"/>
        <color rgb="FFFFFFFF"/>
        <rFont val="Calibri"/>
        <family val="2"/>
      </rPr>
      <t>§</t>
    </r>
    <r>
      <rPr>
        <b/>
        <sz val="8"/>
        <color rgb="FFFFFFFF"/>
        <rFont val="Arial"/>
        <family val="2"/>
      </rPr>
      <t>2.4 Milieurisico's  v</t>
    </r>
    <r>
      <rPr>
        <b/>
        <sz val="10"/>
        <color rgb="FFFFFFFF"/>
        <rFont val="Arial"/>
      </rPr>
      <t>ersie datum 01-11-2023                               Schatting voor maatregelen</t>
    </r>
  </si>
  <si>
    <t>Nabij de werklocaties</t>
  </si>
  <si>
    <t>Uitvoeren werkzaamheden</t>
  </si>
  <si>
    <t>Achterblijvend overig afval</t>
  </si>
  <si>
    <t>Bronaanpak is niet mogelijk, omdat er afval ontstaat bij de werkzaamheden.</t>
  </si>
  <si>
    <t>Beschikbaar stellen van afvalcontainers voor het afval.</t>
  </si>
  <si>
    <t>Medewerkers instrueren een visuele controle te houden op achterblijvend afval en dit weg te gooien in de hiervoor bestemde afvalcontainers, alvorens het verlaten van de werkplaats.</t>
  </si>
  <si>
    <t xml:space="preserve">Risico = </t>
  </si>
  <si>
    <t>Absoluut Onmogelijk</t>
  </si>
  <si>
    <t>Vrijwel onmogelijk</t>
  </si>
  <si>
    <t>Zeer onwaarschijnlijk</t>
  </si>
  <si>
    <t>Alleen op lange termijn</t>
  </si>
  <si>
    <t>Ongewoon, maar mogelijk</t>
  </si>
  <si>
    <t>Goed mogelijk</t>
  </si>
  <si>
    <t>Zeer waarschijnlijk</t>
  </si>
  <si>
    <t xml:space="preserve">
Blootstelling</t>
  </si>
  <si>
    <t>Zeer zelden</t>
  </si>
  <si>
    <t>Enkele malen per jaar</t>
  </si>
  <si>
    <t>Maandelijks</t>
  </si>
  <si>
    <t>Wekelijks of incidenteel</t>
  </si>
  <si>
    <t>Dagelijks tijdens werkzaamheden</t>
  </si>
  <si>
    <t>Voortdurend</t>
  </si>
  <si>
    <t>Betekenisvol</t>
  </si>
  <si>
    <t>Belangrijk</t>
  </si>
  <si>
    <t>Aanzienlijk</t>
  </si>
  <si>
    <t>Zeer ernstig</t>
  </si>
  <si>
    <t>Ramp</t>
  </si>
  <si>
    <t>Catastrofe</t>
  </si>
  <si>
    <t xml:space="preserve">
Eerste hulp vereist</t>
  </si>
  <si>
    <t>Arbeidsverzuim</t>
  </si>
  <si>
    <t>Ernstig letsel</t>
  </si>
  <si>
    <t>Een dode</t>
  </si>
  <si>
    <t>Verschillende doden</t>
  </si>
  <si>
    <t>Vele doden</t>
  </si>
  <si>
    <r>
      <t xml:space="preserve">Legenda Niveau </t>
    </r>
    <r>
      <rPr>
        <sz val="10"/>
        <color theme="1"/>
        <rFont val="Arial"/>
        <family val="2"/>
      </rPr>
      <t>(NVW H 4 De Arbeidshygiënische strategie)</t>
    </r>
  </si>
  <si>
    <t>&gt;320</t>
  </si>
  <si>
    <t>Zwart</t>
  </si>
  <si>
    <t>Werkzaamheden stoppen</t>
  </si>
  <si>
    <t>1. Bronaanpak (elimineren)</t>
  </si>
  <si>
    <t>160-320</t>
  </si>
  <si>
    <t>Rood</t>
  </si>
  <si>
    <t>Direct verbetering vereist</t>
  </si>
  <si>
    <t>2. Afschermen (isoleren)</t>
  </si>
  <si>
    <t>70-160</t>
  </si>
  <si>
    <t>Oranje</t>
  </si>
  <si>
    <t>Maatregelen vereist</t>
  </si>
  <si>
    <t>3. Collectieve bescherming</t>
  </si>
  <si>
    <t>20-70</t>
  </si>
  <si>
    <t>D. Groen</t>
  </si>
  <si>
    <t>Aandacht gevraagd</t>
  </si>
  <si>
    <t>4. Individuele bescherming</t>
  </si>
  <si>
    <t>&lt;20</t>
  </si>
  <si>
    <t>L. Groen</t>
  </si>
  <si>
    <t>Acceptabel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</si>
</sst>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font>
      <sz val="11"/>
      <color theme="1"/>
      <name val="Calibri"/>
      <family val="2"/>
      <scheme val="minor"/>
    </font>
    <font>
      <sz val="10"/>
      <color theme="1"/>
      <name val="Arial"/>
      <family val="2"/>
    </font>
    <font>
      <sz val="10"/>
      <color theme="1"/>
      <name val="Arial"/>
      <family val="2"/>
    </font>
    <font>
      <sz val="10"/>
      <color theme="1"/>
      <name val="Arial"/>
      <family val="2"/>
    </font>
    <font>
      <sz val="10"/>
      <name val="Arial"/>
    </font>
    <font>
      <b/>
      <sz val="10"/>
      <name val="Arial"/>
    </font>
    <font>
      <b/>
      <i/>
      <sz val="10"/>
      <name val="Arial"/>
    </font>
    <font>
      <sz val="11"/>
      <color rgb="FF000000"/>
      <name val="Inconsolata"/>
    </font>
    <font>
      <b/>
      <sz val="10"/>
      <color rgb="FFFFFFFF"/>
      <name val="Arial"/>
    </font>
    <font>
      <b/>
      <sz val="10"/>
      <name val="Arial"/>
      <family val="2"/>
    </font>
    <font>
      <sz val="10"/>
      <name val="Arial"/>
      <family val="2"/>
    </font>
    <font>
      <sz val="10"/>
      <color rgb="FF000000"/>
      <name val="Arial"/>
      <family val="2"/>
    </font>
    <font>
      <b/>
      <sz val="14"/>
      <name val="Arial"/>
      <family val="2"/>
    </font>
    <font>
      <b/>
      <sz val="14"/>
      <color rgb="FFFFFFFF"/>
      <name val="Arial"/>
      <family val="2"/>
    </font>
    <font>
      <b/>
      <sz val="14"/>
      <color rgb="FF000000"/>
      <name val="Arial"/>
      <family val="2"/>
    </font>
    <font>
      <sz val="12"/>
      <name val="Arial"/>
      <family val="2"/>
    </font>
    <font>
      <sz val="12"/>
      <color rgb="FFFFFFFF"/>
      <name val="Arial"/>
      <family val="2"/>
    </font>
    <font>
      <sz val="11"/>
      <color rgb="FFFFFFFF"/>
      <name val="Arial"/>
      <family val="2"/>
    </font>
    <font>
      <sz val="11"/>
      <name val="Arial"/>
      <family val="2"/>
    </font>
    <font>
      <b/>
      <sz val="10"/>
      <color rgb="FFFFFFFF"/>
      <name val="Arial"/>
      <family val="2"/>
    </font>
    <font>
      <b/>
      <sz val="10"/>
      <color theme="1"/>
      <name val="Arial"/>
      <family val="2"/>
    </font>
    <font>
      <sz val="11"/>
      <color theme="1"/>
      <name val="Arial"/>
      <family val="2"/>
    </font>
    <font>
      <sz val="8"/>
      <name val="Calibri"/>
      <family val="2"/>
      <scheme val="minor"/>
    </font>
    <font>
      <b/>
      <sz val="10"/>
      <color rgb="FFFFFFFF"/>
      <name val="Calibri"/>
      <family val="2"/>
    </font>
    <font>
      <b/>
      <sz val="8"/>
      <color rgb="FFFFFFFF"/>
      <name val="Arial"/>
      <family val="2"/>
    </font>
    <font>
      <b/>
      <sz val="10"/>
      <name val="Calibri"/>
      <family val="2"/>
    </font>
    <font>
      <b/>
      <sz val="8"/>
      <name val="Arial"/>
      <family val="2"/>
    </font>
    <font>
      <b/>
      <i/>
      <sz val="10"/>
      <name val="Arial"/>
      <family val="2"/>
    </font>
    <font>
      <b/>
      <sz val="12"/>
      <name val="Arial"/>
      <family val="2"/>
    </font>
    <font>
      <b/>
      <i/>
      <sz val="12"/>
      <name val="Arial"/>
      <family val="2"/>
    </font>
    <font>
      <b/>
      <sz val="12"/>
      <color rgb="FFFFFFFF"/>
      <name val="Arial"/>
      <family val="2"/>
    </font>
  </fonts>
  <fills count="17">
    <fill>
      <patternFill patternType="none"/>
    </fill>
    <fill>
      <patternFill patternType="gray125"/>
    </fill>
    <fill>
      <patternFill patternType="solid">
        <fgColor rgb="FFC0D59A"/>
        <bgColor rgb="FFC0D59A"/>
      </patternFill>
    </fill>
    <fill>
      <patternFill patternType="solid">
        <fgColor rgb="FF9BBC5B"/>
        <bgColor rgb="FF9BBC5B"/>
      </patternFill>
    </fill>
    <fill>
      <patternFill patternType="solid">
        <fgColor rgb="FFFFFFFF"/>
        <bgColor rgb="FFFFFFFF"/>
      </patternFill>
    </fill>
    <fill>
      <patternFill patternType="solid">
        <fgColor rgb="FF000000"/>
        <bgColor rgb="FF000000"/>
      </patternFill>
    </fill>
    <fill>
      <patternFill patternType="solid">
        <fgColor rgb="FFFFD966"/>
        <bgColor rgb="FFFFD966"/>
      </patternFill>
    </fill>
    <fill>
      <patternFill patternType="solid">
        <fgColor rgb="FFC24F4F"/>
        <bgColor rgb="FFC24F4F"/>
      </patternFill>
    </fill>
    <fill>
      <patternFill patternType="solid">
        <fgColor rgb="FFF3F3F3"/>
        <bgColor rgb="FFF3F3F3"/>
      </patternFill>
    </fill>
    <fill>
      <patternFill patternType="solid">
        <fgColor theme="8" tint="0.39997558519241921"/>
        <bgColor rgb="FF9BBC5B"/>
      </patternFill>
    </fill>
    <fill>
      <patternFill patternType="solid">
        <fgColor rgb="FF00B0F0"/>
        <bgColor rgb="FF9BBC5B"/>
      </patternFill>
    </fill>
    <fill>
      <patternFill patternType="solid">
        <fgColor rgb="FFFFFF00"/>
        <bgColor rgb="FF9BBC5B"/>
      </patternFill>
    </fill>
    <fill>
      <patternFill patternType="solid">
        <fgColor rgb="FFFF0000"/>
        <bgColor rgb="FF9BBC5B"/>
      </patternFill>
    </fill>
    <fill>
      <patternFill patternType="solid">
        <fgColor rgb="FFFFC000"/>
        <bgColor rgb="FFC0D59A"/>
      </patternFill>
    </fill>
    <fill>
      <patternFill patternType="solid">
        <fgColor rgb="FFFFC000"/>
        <bgColor rgb="FF9BBC5B"/>
      </patternFill>
    </fill>
    <fill>
      <patternFill patternType="solid">
        <fgColor theme="0"/>
        <bgColor rgb="FFFFFFFF"/>
      </patternFill>
    </fill>
    <fill>
      <patternFill patternType="solid">
        <fgColor theme="0"/>
        <bgColor indexed="64"/>
      </patternFill>
    </fill>
  </fills>
  <borders count="23">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style="thin">
        <color rgb="FF000000"/>
      </left>
      <right style="thin">
        <color rgb="FF000000"/>
      </right>
      <top/>
      <bottom style="medium">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medium">
        <color indexed="64"/>
      </top>
      <bottom/>
      <diagonal/>
    </border>
    <border>
      <left/>
      <right/>
      <top style="thin">
        <color rgb="FF000000"/>
      </top>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1" fillId="0" borderId="0"/>
    <xf numFmtId="0" fontId="3" fillId="0" borderId="0"/>
  </cellStyleXfs>
  <cellXfs count="196">
    <xf numFmtId="0" fontId="0" fillId="0" borderId="0" xfId="0"/>
    <xf numFmtId="0" fontId="4" fillId="0" borderId="1" xfId="0" applyFont="1" applyBorder="1" applyAlignment="1">
      <alignment horizontal="left" vertical="top" wrapText="1"/>
    </xf>
    <xf numFmtId="0" fontId="4" fillId="0" borderId="1" xfId="0" applyFont="1" applyBorder="1" applyAlignment="1">
      <alignment vertical="top" wrapText="1"/>
    </xf>
    <xf numFmtId="0" fontId="5" fillId="0" borderId="1" xfId="0" applyFont="1" applyBorder="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center" vertical="center" textRotation="90"/>
    </xf>
    <xf numFmtId="0" fontId="4"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7" fillId="4" borderId="1" xfId="0" applyFont="1" applyFill="1" applyBorder="1" applyAlignment="1">
      <alignment horizontal="center" vertical="top"/>
    </xf>
    <xf numFmtId="0" fontId="8" fillId="3" borderId="0" xfId="0" applyFont="1" applyFill="1"/>
    <xf numFmtId="0" fontId="12" fillId="0" borderId="3" xfId="0" applyFont="1" applyBorder="1" applyAlignment="1">
      <alignment vertical="center"/>
    </xf>
    <xf numFmtId="0" fontId="12" fillId="0" borderId="0" xfId="0" applyFont="1" applyAlignment="1">
      <alignment horizontal="center" vertical="center"/>
    </xf>
    <xf numFmtId="0" fontId="12" fillId="0" borderId="3" xfId="0" applyFont="1" applyBorder="1" applyAlignment="1">
      <alignment horizontal="center" vertical="center"/>
    </xf>
    <xf numFmtId="0" fontId="9" fillId="0" borderId="0" xfId="0" applyFont="1"/>
    <xf numFmtId="0" fontId="9" fillId="4" borderId="0" xfId="0" applyFont="1" applyFill="1"/>
    <xf numFmtId="0" fontId="12" fillId="8" borderId="0" xfId="0" applyFont="1" applyFill="1" applyAlignment="1">
      <alignment horizontal="center"/>
    </xf>
    <xf numFmtId="0" fontId="12" fillId="2" borderId="4" xfId="0" applyFont="1" applyFill="1" applyBorder="1" applyAlignment="1">
      <alignment horizontal="center" wrapText="1"/>
    </xf>
    <xf numFmtId="0" fontId="12" fillId="3" borderId="4" xfId="0" applyFont="1" applyFill="1" applyBorder="1" applyAlignment="1">
      <alignment horizontal="center" wrapText="1"/>
    </xf>
    <xf numFmtId="0" fontId="12" fillId="6" borderId="4" xfId="0" applyFont="1" applyFill="1" applyBorder="1" applyAlignment="1">
      <alignment horizontal="center" wrapText="1"/>
    </xf>
    <xf numFmtId="0" fontId="13" fillId="7" borderId="5" xfId="0" applyFont="1" applyFill="1" applyBorder="1" applyAlignment="1">
      <alignment wrapText="1"/>
    </xf>
    <xf numFmtId="0" fontId="13" fillId="5" borderId="6" xfId="0" applyFont="1" applyFill="1" applyBorder="1" applyAlignment="1">
      <alignment horizontal="center" wrapText="1"/>
    </xf>
    <xf numFmtId="0" fontId="13" fillId="7" borderId="4" xfId="0" applyFont="1" applyFill="1" applyBorder="1" applyAlignment="1">
      <alignment horizontal="center" wrapText="1"/>
    </xf>
    <xf numFmtId="0" fontId="13" fillId="5" borderId="0" xfId="0" applyFont="1" applyFill="1"/>
    <xf numFmtId="0" fontId="12" fillId="8" borderId="0" xfId="0" applyFont="1" applyFill="1"/>
    <xf numFmtId="0" fontId="13" fillId="5" borderId="4" xfId="0" applyFont="1" applyFill="1" applyBorder="1" applyAlignment="1">
      <alignment horizontal="center" wrapText="1"/>
    </xf>
    <xf numFmtId="0" fontId="15" fillId="3" borderId="8" xfId="0" applyFont="1" applyFill="1" applyBorder="1" applyAlignment="1">
      <alignment horizontal="center" wrapText="1"/>
    </xf>
    <xf numFmtId="0" fontId="15" fillId="6" borderId="8" xfId="0" applyFont="1" applyFill="1" applyBorder="1" applyAlignment="1">
      <alignment horizontal="center" wrapText="1"/>
    </xf>
    <xf numFmtId="0" fontId="16" fillId="7" borderId="8" xfId="0" applyFont="1" applyFill="1" applyBorder="1" applyAlignment="1">
      <alignment horizontal="center" wrapText="1"/>
    </xf>
    <xf numFmtId="0" fontId="16" fillId="5" borderId="8" xfId="0" applyFont="1" applyFill="1" applyBorder="1" applyAlignment="1">
      <alignment horizontal="center" wrapText="1"/>
    </xf>
    <xf numFmtId="0" fontId="9" fillId="0" borderId="0" xfId="0" applyFont="1" applyAlignment="1">
      <alignment horizontal="center"/>
    </xf>
    <xf numFmtId="0" fontId="13" fillId="5" borderId="3" xfId="0" applyFont="1" applyFill="1" applyBorder="1" applyAlignment="1">
      <alignment horizontal="center"/>
    </xf>
    <xf numFmtId="0" fontId="13" fillId="5" borderId="3" xfId="0" applyFont="1" applyFill="1" applyBorder="1"/>
    <xf numFmtId="0" fontId="17" fillId="5" borderId="3" xfId="0" applyFont="1" applyFill="1" applyBorder="1"/>
    <xf numFmtId="0" fontId="13" fillId="7" borderId="3" xfId="0" applyFont="1" applyFill="1" applyBorder="1" applyAlignment="1">
      <alignment horizontal="center"/>
    </xf>
    <xf numFmtId="0" fontId="13" fillId="7" borderId="3" xfId="0" applyFont="1" applyFill="1" applyBorder="1"/>
    <xf numFmtId="0" fontId="17" fillId="7" borderId="3" xfId="0" applyFont="1" applyFill="1" applyBorder="1"/>
    <xf numFmtId="0" fontId="12" fillId="6" borderId="3" xfId="0" applyFont="1" applyFill="1" applyBorder="1" applyAlignment="1">
      <alignment horizontal="center"/>
    </xf>
    <xf numFmtId="0" fontId="12" fillId="6" borderId="3" xfId="0" applyFont="1" applyFill="1" applyBorder="1"/>
    <xf numFmtId="0" fontId="18" fillId="6" borderId="3" xfId="0" applyFont="1" applyFill="1" applyBorder="1"/>
    <xf numFmtId="0" fontId="12" fillId="3" borderId="3" xfId="0" applyFont="1" applyFill="1" applyBorder="1" applyAlignment="1">
      <alignment horizontal="center"/>
    </xf>
    <xf numFmtId="0" fontId="12" fillId="3" borderId="3" xfId="0" applyFont="1" applyFill="1" applyBorder="1"/>
    <xf numFmtId="0" fontId="18" fillId="3" borderId="3" xfId="0" applyFont="1" applyFill="1" applyBorder="1"/>
    <xf numFmtId="0" fontId="12" fillId="2" borderId="3" xfId="0" applyFont="1" applyFill="1" applyBorder="1" applyAlignment="1">
      <alignment horizontal="center"/>
    </xf>
    <xf numFmtId="0" fontId="12" fillId="2" borderId="3" xfId="0" applyFont="1" applyFill="1" applyBorder="1"/>
    <xf numFmtId="0" fontId="18" fillId="2" borderId="3" xfId="0" applyFont="1" applyFill="1" applyBorder="1"/>
    <xf numFmtId="0" fontId="6"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20" fillId="0" borderId="0" xfId="0" applyFont="1" applyAlignment="1">
      <alignment vertical="center"/>
    </xf>
    <xf numFmtId="0" fontId="11" fillId="0" borderId="0" xfId="0" applyFont="1" applyAlignment="1">
      <alignment horizontal="left" vertical="center" indent="1"/>
    </xf>
    <xf numFmtId="0" fontId="9" fillId="4" borderId="1" xfId="0" applyFont="1" applyFill="1" applyBorder="1" applyAlignment="1">
      <alignment horizontal="center" vertical="center"/>
    </xf>
    <xf numFmtId="0" fontId="10" fillId="2" borderId="9" xfId="0" applyFont="1" applyFill="1" applyBorder="1" applyAlignment="1">
      <alignment horizontal="center" vertical="center"/>
    </xf>
    <xf numFmtId="0" fontId="4" fillId="2" borderId="9" xfId="0" applyFont="1" applyFill="1" applyBorder="1" applyAlignment="1">
      <alignment horizontal="center" textRotation="90"/>
    </xf>
    <xf numFmtId="0" fontId="10" fillId="2" borderId="9" xfId="0" applyFont="1" applyFill="1" applyBorder="1" applyAlignment="1">
      <alignment horizontal="center" textRotation="90"/>
    </xf>
    <xf numFmtId="0" fontId="10" fillId="2" borderId="9" xfId="0" applyFont="1" applyFill="1" applyBorder="1" applyAlignment="1">
      <alignment horizontal="center" vertical="center" wrapText="1"/>
    </xf>
    <xf numFmtId="0" fontId="4" fillId="2" borderId="11" xfId="0" applyFont="1" applyFill="1" applyBorder="1" applyAlignment="1">
      <alignment horizontal="center" textRotation="90"/>
    </xf>
    <xf numFmtId="0" fontId="7" fillId="4" borderId="2" xfId="0" applyFont="1" applyFill="1" applyBorder="1" applyAlignment="1">
      <alignment vertical="center" textRotation="90"/>
    </xf>
    <xf numFmtId="0" fontId="5" fillId="4" borderId="9" xfId="0" applyFont="1" applyFill="1" applyBorder="1" applyAlignment="1">
      <alignment horizontal="center" vertical="center" wrapText="1"/>
    </xf>
    <xf numFmtId="0" fontId="8" fillId="3" borderId="10" xfId="0" applyFont="1" applyFill="1" applyBorder="1"/>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12" fillId="0" borderId="3" xfId="0" applyFont="1" applyBorder="1" applyAlignment="1">
      <alignment horizontal="right" vertical="center"/>
    </xf>
    <xf numFmtId="0" fontId="8" fillId="10" borderId="10" xfId="0" applyFont="1" applyFill="1" applyBorder="1"/>
    <xf numFmtId="0" fontId="8" fillId="10" borderId="0" xfId="0" applyFont="1" applyFill="1"/>
    <xf numFmtId="0" fontId="8" fillId="12" borderId="10" xfId="0" applyFont="1" applyFill="1" applyBorder="1"/>
    <xf numFmtId="0" fontId="8" fillId="12" borderId="0" xfId="0" applyFont="1" applyFill="1"/>
    <xf numFmtId="0" fontId="19" fillId="12" borderId="10" xfId="0" applyFont="1" applyFill="1" applyBorder="1"/>
    <xf numFmtId="0" fontId="9" fillId="11" borderId="10" xfId="0" applyFont="1" applyFill="1" applyBorder="1"/>
    <xf numFmtId="0" fontId="9" fillId="11" borderId="0" xfId="0" applyFont="1" applyFill="1"/>
    <xf numFmtId="0" fontId="19" fillId="10" borderId="10" xfId="0" applyFont="1" applyFill="1" applyBorder="1"/>
    <xf numFmtId="0" fontId="19" fillId="3" borderId="10" xfId="0" applyFont="1" applyFill="1" applyBorder="1"/>
    <xf numFmtId="164" fontId="14" fillId="2" borderId="1" xfId="0" applyNumberFormat="1" applyFont="1" applyFill="1" applyBorder="1" applyAlignment="1">
      <alignment horizontal="center"/>
    </xf>
    <xf numFmtId="164" fontId="14" fillId="3" borderId="1" xfId="0" applyNumberFormat="1" applyFont="1" applyFill="1" applyBorder="1" applyAlignment="1">
      <alignment horizontal="center"/>
    </xf>
    <xf numFmtId="1" fontId="14" fillId="3" borderId="1" xfId="0" applyNumberFormat="1" applyFont="1" applyFill="1" applyBorder="1" applyAlignment="1">
      <alignment horizontal="center"/>
    </xf>
    <xf numFmtId="1" fontId="14" fillId="6" borderId="1" xfId="0" applyNumberFormat="1" applyFont="1" applyFill="1" applyBorder="1" applyAlignment="1">
      <alignment horizontal="center"/>
    </xf>
    <xf numFmtId="1" fontId="13" fillId="7" borderId="1" xfId="0" applyNumberFormat="1" applyFont="1" applyFill="1" applyBorder="1" applyAlignment="1">
      <alignment horizontal="center"/>
    </xf>
    <xf numFmtId="1" fontId="13" fillId="5" borderId="0" xfId="0" applyNumberFormat="1" applyFont="1" applyFill="1" applyAlignment="1">
      <alignment horizontal="center"/>
    </xf>
    <xf numFmtId="1" fontId="12" fillId="3" borderId="1" xfId="0" applyNumberFormat="1" applyFont="1" applyFill="1" applyBorder="1" applyAlignment="1">
      <alignment horizontal="center"/>
    </xf>
    <xf numFmtId="1" fontId="12" fillId="6" borderId="1" xfId="0" applyNumberFormat="1" applyFont="1" applyFill="1" applyBorder="1" applyAlignment="1">
      <alignment horizontal="center"/>
    </xf>
    <xf numFmtId="1" fontId="13" fillId="5" borderId="1" xfId="0" applyNumberFormat="1" applyFont="1" applyFill="1" applyBorder="1" applyAlignment="1">
      <alignment horizontal="center"/>
    </xf>
    <xf numFmtId="1" fontId="13" fillId="7" borderId="2" xfId="0" applyNumberFormat="1" applyFont="1" applyFill="1" applyBorder="1" applyAlignment="1">
      <alignment horizontal="center"/>
    </xf>
    <xf numFmtId="1" fontId="13" fillId="5" borderId="7" xfId="0" applyNumberFormat="1" applyFont="1" applyFill="1" applyBorder="1" applyAlignment="1">
      <alignment horizontal="center"/>
    </xf>
    <xf numFmtId="0" fontId="3" fillId="0" borderId="0" xfId="2"/>
    <xf numFmtId="0" fontId="28" fillId="0" borderId="9" xfId="2" applyFont="1" applyBorder="1" applyAlignment="1">
      <alignment horizontal="left" vertical="top" wrapText="1"/>
    </xf>
    <xf numFmtId="0" fontId="15" fillId="4" borderId="9" xfId="2" applyFont="1" applyFill="1" applyBorder="1" applyAlignment="1">
      <alignment horizontal="center" vertical="top" wrapText="1"/>
    </xf>
    <xf numFmtId="0" fontId="28" fillId="0" borderId="9" xfId="2" applyFont="1" applyBorder="1" applyAlignment="1">
      <alignment vertical="top"/>
    </xf>
    <xf numFmtId="0" fontId="28" fillId="0" borderId="9" xfId="2" applyFont="1" applyBorder="1" applyAlignment="1">
      <alignment horizontal="center" vertical="top"/>
    </xf>
    <xf numFmtId="0" fontId="15" fillId="0" borderId="9" xfId="2" applyFont="1" applyBorder="1" applyAlignment="1">
      <alignment vertical="top" wrapText="1"/>
    </xf>
    <xf numFmtId="0" fontId="28" fillId="2" borderId="9" xfId="2" applyFont="1" applyFill="1" applyBorder="1" applyAlignment="1">
      <alignment horizontal="center" vertical="center" wrapText="1"/>
    </xf>
    <xf numFmtId="0" fontId="28" fillId="2" borderId="9" xfId="2" applyFont="1" applyFill="1" applyBorder="1" applyAlignment="1">
      <alignment horizontal="center" vertical="center"/>
    </xf>
    <xf numFmtId="0" fontId="28" fillId="2" borderId="9" xfId="2" applyFont="1" applyFill="1" applyBorder="1" applyAlignment="1">
      <alignment horizontal="center" textRotation="90"/>
    </xf>
    <xf numFmtId="0" fontId="28" fillId="13" borderId="9" xfId="2" applyFont="1" applyFill="1" applyBorder="1" applyAlignment="1">
      <alignment horizontal="center" textRotation="90"/>
    </xf>
    <xf numFmtId="0" fontId="30" fillId="14" borderId="9" xfId="2" applyFont="1" applyFill="1" applyBorder="1" applyAlignment="1">
      <alignment horizontal="center"/>
    </xf>
    <xf numFmtId="0" fontId="30" fillId="10" borderId="9" xfId="2" applyFont="1" applyFill="1" applyBorder="1"/>
    <xf numFmtId="0" fontId="15" fillId="15" borderId="9" xfId="2" applyFont="1" applyFill="1" applyBorder="1" applyAlignment="1">
      <alignment horizontal="center" vertical="top" wrapText="1"/>
    </xf>
    <xf numFmtId="0" fontId="10" fillId="4" borderId="1" xfId="0" applyFont="1" applyFill="1" applyBorder="1" applyAlignment="1">
      <alignment horizontal="left" vertical="top" wrapText="1"/>
    </xf>
    <xf numFmtId="0" fontId="6" fillId="0" borderId="0" xfId="0" applyFont="1" applyAlignment="1">
      <alignment horizontal="center" vertical="center" wrapText="1"/>
    </xf>
    <xf numFmtId="0" fontId="4" fillId="0" borderId="0" xfId="0" applyFont="1" applyAlignment="1">
      <alignment vertical="top" wrapText="1"/>
    </xf>
    <xf numFmtId="0" fontId="5" fillId="0" borderId="0" xfId="0" applyFont="1" applyAlignment="1">
      <alignment horizontal="center" vertical="top"/>
    </xf>
    <xf numFmtId="0" fontId="21" fillId="0" borderId="0" xfId="0" applyFont="1" applyAlignment="1">
      <alignment horizontal="center" vertical="center"/>
    </xf>
    <xf numFmtId="0" fontId="21" fillId="0" borderId="0" xfId="0" applyFont="1" applyAlignment="1">
      <alignment horizontal="center" vertical="center" textRotation="90" wrapText="1"/>
    </xf>
    <xf numFmtId="0" fontId="10" fillId="4" borderId="1" xfId="0" quotePrefix="1" applyFont="1" applyFill="1" applyBorder="1" applyAlignment="1">
      <alignment horizontal="left" vertical="top" wrapText="1"/>
    </xf>
    <xf numFmtId="0" fontId="9" fillId="15" borderId="1" xfId="0" applyFont="1" applyFill="1" applyBorder="1" applyAlignment="1">
      <alignment horizontal="center" vertical="center"/>
    </xf>
    <xf numFmtId="0" fontId="6" fillId="0" borderId="18" xfId="0" applyFont="1" applyBorder="1" applyAlignment="1">
      <alignment horizontal="center" vertical="center" wrapText="1"/>
    </xf>
    <xf numFmtId="0" fontId="5" fillId="0" borderId="0" xfId="0" applyFont="1" applyAlignment="1">
      <alignment vertical="top"/>
    </xf>
    <xf numFmtId="0" fontId="9" fillId="16" borderId="3" xfId="0" applyFont="1" applyFill="1" applyBorder="1" applyAlignment="1">
      <alignment horizontal="center" vertical="center"/>
    </xf>
    <xf numFmtId="0" fontId="10" fillId="4" borderId="20" xfId="0" applyFont="1" applyFill="1" applyBorder="1" applyAlignment="1">
      <alignment horizontal="left" vertical="top" wrapText="1"/>
    </xf>
    <xf numFmtId="0" fontId="28" fillId="0" borderId="9" xfId="2" applyFont="1" applyBorder="1" applyAlignment="1">
      <alignment horizontal="center" vertical="center"/>
    </xf>
    <xf numFmtId="0" fontId="9" fillId="0" borderId="4" xfId="0" applyFont="1" applyBorder="1" applyAlignment="1">
      <alignment horizontal="center" vertical="center"/>
    </xf>
    <xf numFmtId="0" fontId="0" fillId="0" borderId="9" xfId="0" applyBorder="1"/>
    <xf numFmtId="0" fontId="5" fillId="4" borderId="8" xfId="0" applyFont="1" applyFill="1" applyBorder="1" applyAlignment="1">
      <alignment horizontal="left" vertical="top" wrapText="1"/>
    </xf>
    <xf numFmtId="0" fontId="4" fillId="4" borderId="2" xfId="0" applyFont="1" applyFill="1" applyBorder="1" applyAlignment="1">
      <alignment horizontal="left" vertical="top" wrapText="1"/>
    </xf>
    <xf numFmtId="0" fontId="4" fillId="4" borderId="20" xfId="0" applyFont="1" applyFill="1" applyBorder="1" applyAlignment="1">
      <alignment horizontal="left" vertical="top" wrapText="1"/>
    </xf>
    <xf numFmtId="0" fontId="28" fillId="0" borderId="9" xfId="2" applyFont="1" applyBorder="1" applyAlignment="1">
      <alignment horizontal="center" vertical="center" wrapText="1"/>
    </xf>
    <xf numFmtId="0" fontId="4" fillId="4" borderId="8" xfId="0" applyFont="1" applyFill="1" applyBorder="1" applyAlignment="1">
      <alignment horizontal="left" vertical="top" wrapText="1"/>
    </xf>
    <xf numFmtId="0" fontId="9" fillId="0" borderId="4" xfId="0" applyFont="1" applyBorder="1" applyAlignment="1">
      <alignment horizontal="center" vertical="center" wrapText="1"/>
    </xf>
    <xf numFmtId="0" fontId="4" fillId="4" borderId="1" xfId="0" quotePrefix="1" applyFont="1" applyFill="1" applyBorder="1" applyAlignment="1">
      <alignment horizontal="left" vertical="top" wrapText="1"/>
    </xf>
    <xf numFmtId="0" fontId="10" fillId="15" borderId="1" xfId="0" applyFont="1" applyFill="1" applyBorder="1" applyAlignment="1">
      <alignment horizontal="left" vertical="top" wrapText="1"/>
    </xf>
    <xf numFmtId="0" fontId="28" fillId="0" borderId="21" xfId="2" applyFont="1" applyBorder="1" applyAlignment="1">
      <alignment horizontal="center" vertical="center"/>
    </xf>
    <xf numFmtId="0" fontId="28" fillId="0" borderId="21" xfId="2" applyFont="1" applyBorder="1" applyAlignment="1">
      <alignment horizontal="center" vertical="top"/>
    </xf>
    <xf numFmtId="0" fontId="15" fillId="4" borderId="21" xfId="2" applyFont="1" applyFill="1" applyBorder="1" applyAlignment="1">
      <alignment horizontal="center" vertical="top" wrapText="1"/>
    </xf>
    <xf numFmtId="0" fontId="28" fillId="0" borderId="21" xfId="2" applyFont="1" applyBorder="1" applyAlignment="1">
      <alignment horizontal="center" vertical="top" wrapText="1"/>
    </xf>
    <xf numFmtId="0" fontId="15" fillId="0" borderId="21" xfId="2" applyFont="1" applyBorder="1" applyAlignment="1">
      <alignment horizontal="left" vertical="top" wrapText="1"/>
    </xf>
    <xf numFmtId="0" fontId="9" fillId="4" borderId="1" xfId="0" applyFont="1" applyFill="1" applyBorder="1" applyAlignment="1">
      <alignment horizontal="left" vertical="top" wrapText="1"/>
    </xf>
    <xf numFmtId="0" fontId="9" fillId="4" borderId="9" xfId="0" applyFont="1" applyFill="1" applyBorder="1" applyAlignment="1">
      <alignment horizontal="center" vertical="center" wrapText="1"/>
    </xf>
    <xf numFmtId="0" fontId="10" fillId="0" borderId="1" xfId="0" applyFont="1" applyBorder="1" applyAlignment="1">
      <alignment horizontal="left" vertical="top" wrapText="1"/>
    </xf>
    <xf numFmtId="0" fontId="9"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9" xfId="0" applyFont="1" applyBorder="1" applyAlignment="1">
      <alignment horizontal="center" vertical="center" wrapText="1"/>
    </xf>
    <xf numFmtId="0" fontId="4" fillId="0" borderId="1" xfId="0" quotePrefix="1" applyFont="1" applyBorder="1" applyAlignment="1">
      <alignment horizontal="left" vertical="top" wrapText="1"/>
    </xf>
    <xf numFmtId="0" fontId="15" fillId="0" borderId="9" xfId="2" quotePrefix="1" applyFont="1" applyBorder="1" applyAlignment="1">
      <alignment horizontal="left" vertical="top" wrapText="1"/>
    </xf>
    <xf numFmtId="0" fontId="15" fillId="0" borderId="9" xfId="2" applyFont="1" applyBorder="1" applyAlignment="1">
      <alignment horizontal="left" vertical="top" wrapText="1"/>
    </xf>
    <xf numFmtId="0" fontId="28" fillId="4" borderId="9" xfId="2" applyFont="1" applyFill="1" applyBorder="1" applyAlignment="1">
      <alignment horizontal="center" vertical="center" wrapText="1"/>
    </xf>
    <xf numFmtId="0" fontId="15" fillId="0" borderId="9" xfId="2" applyFont="1" applyBorder="1" applyAlignment="1">
      <alignment vertical="top" wrapText="1"/>
    </xf>
    <xf numFmtId="0" fontId="28" fillId="0" borderId="21" xfId="2" applyFont="1" applyBorder="1" applyAlignment="1">
      <alignment horizontal="center" vertical="center"/>
    </xf>
    <xf numFmtId="0" fontId="28" fillId="0" borderId="22" xfId="2" applyFont="1" applyBorder="1" applyAlignment="1">
      <alignment horizontal="center" vertical="center"/>
    </xf>
    <xf numFmtId="0" fontId="15" fillId="0" borderId="21" xfId="2" applyFont="1" applyBorder="1" applyAlignment="1">
      <alignment horizontal="left" vertical="top" wrapText="1"/>
    </xf>
    <xf numFmtId="0" fontId="15" fillId="0" borderId="22" xfId="2" applyFont="1" applyBorder="1" applyAlignment="1">
      <alignment horizontal="left" vertical="top" wrapText="1"/>
    </xf>
    <xf numFmtId="0" fontId="15" fillId="4" borderId="21" xfId="2" applyFont="1" applyFill="1" applyBorder="1" applyAlignment="1">
      <alignment horizontal="center" vertical="top" wrapText="1"/>
    </xf>
    <xf numFmtId="0" fontId="15" fillId="4" borderId="22" xfId="2" applyFont="1" applyFill="1" applyBorder="1" applyAlignment="1">
      <alignment horizontal="center" vertical="top" wrapText="1"/>
    </xf>
    <xf numFmtId="0" fontId="28" fillId="0" borderId="21" xfId="2" applyFont="1" applyBorder="1" applyAlignment="1">
      <alignment horizontal="center" vertical="top" wrapText="1"/>
    </xf>
    <xf numFmtId="0" fontId="28" fillId="0" borderId="22" xfId="2" applyFont="1" applyBorder="1" applyAlignment="1">
      <alignment horizontal="center" vertical="top" wrapText="1"/>
    </xf>
    <xf numFmtId="0" fontId="30" fillId="10" borderId="9" xfId="2" applyFont="1" applyFill="1" applyBorder="1" applyAlignment="1">
      <alignment horizontal="center"/>
    </xf>
    <xf numFmtId="0" fontId="30" fillId="9" borderId="9" xfId="2" applyFont="1" applyFill="1" applyBorder="1" applyAlignment="1">
      <alignment horizontal="center" vertical="center"/>
    </xf>
    <xf numFmtId="0" fontId="30" fillId="9" borderId="9" xfId="2" applyFont="1" applyFill="1" applyBorder="1" applyAlignment="1">
      <alignment horizontal="center"/>
    </xf>
    <xf numFmtId="0" fontId="29" fillId="0" borderId="9" xfId="2" applyFont="1" applyBorder="1" applyAlignment="1">
      <alignment horizontal="center" vertical="center" wrapText="1"/>
    </xf>
    <xf numFmtId="0" fontId="28" fillId="0" borderId="21" xfId="2" applyFont="1" applyBorder="1" applyAlignment="1">
      <alignment horizontal="center" vertical="top"/>
    </xf>
    <xf numFmtId="0" fontId="28" fillId="0" borderId="22" xfId="2" applyFont="1" applyBorder="1" applyAlignment="1">
      <alignment horizontal="center" vertical="top"/>
    </xf>
    <xf numFmtId="0" fontId="4" fillId="0" borderId="4" xfId="0" applyFont="1" applyBorder="1" applyAlignment="1">
      <alignment vertical="top" wrapText="1"/>
    </xf>
    <xf numFmtId="0" fontId="4" fillId="0" borderId="8" xfId="0" applyFont="1" applyBorder="1" applyAlignment="1">
      <alignment vertical="top" wrapText="1"/>
    </xf>
    <xf numFmtId="0" fontId="4" fillId="0" borderId="1" xfId="0" applyFont="1" applyBorder="1" applyAlignment="1">
      <alignment vertical="top" wrapText="1"/>
    </xf>
    <xf numFmtId="0" fontId="5" fillId="0" borderId="4" xfId="0" applyFont="1" applyBorder="1" applyAlignment="1">
      <alignment horizontal="center" vertical="top"/>
    </xf>
    <xf numFmtId="0" fontId="5" fillId="0" borderId="8" xfId="0" applyFont="1" applyBorder="1" applyAlignment="1">
      <alignment horizontal="center" vertical="top"/>
    </xf>
    <xf numFmtId="0" fontId="5" fillId="0" borderId="1" xfId="0" applyFont="1" applyBorder="1" applyAlignment="1">
      <alignment horizontal="center" vertical="top"/>
    </xf>
    <xf numFmtId="0" fontId="10" fillId="0" borderId="8" xfId="0" applyFont="1" applyBorder="1" applyAlignment="1">
      <alignment horizontal="center" vertical="center"/>
    </xf>
    <xf numFmtId="0" fontId="21" fillId="0" borderId="8" xfId="0" applyFont="1" applyBorder="1" applyAlignment="1">
      <alignment horizontal="center" vertical="center"/>
    </xf>
    <xf numFmtId="0" fontId="21" fillId="0" borderId="13" xfId="0" applyFont="1" applyBorder="1" applyAlignment="1">
      <alignment horizontal="center" vertical="center"/>
    </xf>
    <xf numFmtId="0" fontId="9" fillId="0" borderId="8" xfId="0" applyFont="1" applyBorder="1" applyAlignment="1">
      <alignment horizontal="center" vertical="center" textRotation="90" wrapText="1"/>
    </xf>
    <xf numFmtId="0" fontId="21" fillId="0" borderId="8" xfId="0" applyFont="1" applyBorder="1" applyAlignment="1">
      <alignment horizontal="center" vertical="center" textRotation="90" wrapText="1"/>
    </xf>
    <xf numFmtId="0" fontId="21" fillId="0" borderId="13" xfId="0" applyFont="1" applyBorder="1" applyAlignment="1">
      <alignment horizontal="center" vertical="center" textRotation="90"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10" fillId="16" borderId="4" xfId="0" applyFont="1" applyFill="1" applyBorder="1" applyAlignment="1">
      <alignment vertical="top" wrapText="1"/>
    </xf>
    <xf numFmtId="0" fontId="10" fillId="16" borderId="8" xfId="0" applyFont="1" applyFill="1" applyBorder="1" applyAlignment="1">
      <alignment vertical="top" wrapText="1"/>
    </xf>
    <xf numFmtId="0" fontId="10" fillId="16" borderId="1" xfId="0" applyFont="1" applyFill="1" applyBorder="1" applyAlignment="1">
      <alignment vertical="top" wrapText="1"/>
    </xf>
    <xf numFmtId="0" fontId="10" fillId="0" borderId="4" xfId="0" applyFont="1" applyBorder="1" applyAlignment="1">
      <alignment vertical="top" wrapText="1"/>
    </xf>
    <xf numFmtId="0" fontId="10"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1" xfId="0" applyFont="1" applyBorder="1" applyAlignment="1">
      <alignment horizontal="left" vertical="top" wrapText="1"/>
    </xf>
    <xf numFmtId="0" fontId="10" fillId="0" borderId="8" xfId="0" applyFont="1" applyBorder="1" applyAlignment="1">
      <alignment vertical="top" wrapText="1"/>
    </xf>
    <xf numFmtId="0" fontId="10" fillId="0" borderId="1" xfId="0" applyFont="1" applyBorder="1" applyAlignment="1">
      <alignment vertical="top" wrapText="1"/>
    </xf>
    <xf numFmtId="0" fontId="9" fillId="0" borderId="4" xfId="0" applyFont="1" applyBorder="1" applyAlignment="1">
      <alignment horizontal="center" vertical="top"/>
    </xf>
    <xf numFmtId="0" fontId="9" fillId="0" borderId="8" xfId="0" applyFont="1" applyBorder="1" applyAlignment="1">
      <alignment horizontal="center" vertical="top"/>
    </xf>
    <xf numFmtId="0" fontId="9" fillId="0" borderId="1" xfId="0" applyFont="1" applyBorder="1" applyAlignment="1">
      <alignment horizontal="center" vertical="top"/>
    </xf>
    <xf numFmtId="0" fontId="10" fillId="0" borderId="17" xfId="0" applyFont="1" applyBorder="1" applyAlignment="1">
      <alignment horizontal="center" vertical="center"/>
    </xf>
    <xf numFmtId="0" fontId="10" fillId="0" borderId="13" xfId="0" applyFont="1" applyBorder="1" applyAlignment="1">
      <alignment horizontal="center" vertical="center"/>
    </xf>
    <xf numFmtId="0" fontId="10" fillId="0" borderId="8" xfId="0" applyFont="1" applyBorder="1" applyAlignment="1">
      <alignment horizontal="left" vertical="top" wrapText="1"/>
    </xf>
    <xf numFmtId="0" fontId="10" fillId="0" borderId="1" xfId="0" applyFont="1" applyBorder="1" applyAlignment="1">
      <alignment horizontal="left" vertical="top" wrapText="1"/>
    </xf>
    <xf numFmtId="0" fontId="19" fillId="9" borderId="9" xfId="0" applyFont="1" applyFill="1" applyBorder="1" applyAlignment="1">
      <alignment horizontal="center"/>
    </xf>
    <xf numFmtId="0" fontId="8" fillId="9" borderId="9" xfId="0" applyFont="1" applyFill="1" applyBorder="1" applyAlignment="1">
      <alignment horizontal="center"/>
    </xf>
    <xf numFmtId="0" fontId="19" fillId="9" borderId="9" xfId="0" applyFont="1" applyFill="1" applyBorder="1" applyAlignment="1">
      <alignment horizontal="center" vertical="center"/>
    </xf>
    <xf numFmtId="0" fontId="8" fillId="9" borderId="9" xfId="0" applyFont="1" applyFill="1" applyBorder="1" applyAlignment="1">
      <alignment horizontal="center" vertical="center"/>
    </xf>
    <xf numFmtId="0" fontId="19" fillId="12" borderId="10" xfId="0" applyFont="1" applyFill="1" applyBorder="1" applyAlignment="1">
      <alignment horizontal="center"/>
    </xf>
    <xf numFmtId="0" fontId="10" fillId="0" borderId="4" xfId="0" quotePrefix="1" applyFont="1" applyBorder="1" applyAlignment="1">
      <alignment vertical="top" wrapText="1"/>
    </xf>
    <xf numFmtId="0" fontId="27" fillId="0" borderId="14" xfId="0" applyFont="1" applyBorder="1" applyAlignment="1">
      <alignment horizontal="left" vertical="center" wrapText="1"/>
    </xf>
    <xf numFmtId="0" fontId="0" fillId="0" borderId="15" xfId="0" applyBorder="1" applyAlignment="1">
      <alignment horizontal="left" wrapText="1"/>
    </xf>
    <xf numFmtId="0" fontId="0" fillId="0" borderId="16" xfId="0" applyBorder="1" applyAlignment="1">
      <alignment horizontal="left" wrapText="1"/>
    </xf>
    <xf numFmtId="0" fontId="2" fillId="16" borderId="4" xfId="0" applyFont="1" applyFill="1" applyBorder="1" applyAlignment="1">
      <alignment vertical="top" wrapText="1"/>
    </xf>
    <xf numFmtId="0" fontId="2" fillId="16" borderId="8" xfId="0" applyFont="1" applyFill="1" applyBorder="1" applyAlignment="1">
      <alignment vertical="top" wrapText="1"/>
    </xf>
    <xf numFmtId="0" fontId="2" fillId="16" borderId="1" xfId="0" applyFont="1" applyFill="1" applyBorder="1" applyAlignment="1">
      <alignment vertical="top" wrapText="1"/>
    </xf>
    <xf numFmtId="0" fontId="9" fillId="11" borderId="10" xfId="0" applyFont="1" applyFill="1" applyBorder="1" applyAlignment="1">
      <alignment horizontal="center"/>
    </xf>
    <xf numFmtId="0" fontId="5" fillId="0" borderId="19" xfId="0" applyFont="1" applyBorder="1" applyAlignment="1">
      <alignment horizontal="center" vertical="top"/>
    </xf>
    <xf numFmtId="0" fontId="4" fillId="0" borderId="19" xfId="0" applyFont="1" applyBorder="1" applyAlignment="1">
      <alignment vertical="top" wrapText="1"/>
    </xf>
    <xf numFmtId="0" fontId="19" fillId="10" borderId="10" xfId="0" applyFont="1" applyFill="1" applyBorder="1" applyAlignment="1">
      <alignment horizontal="center"/>
    </xf>
    <xf numFmtId="0" fontId="19" fillId="3" borderId="10" xfId="0" applyFont="1" applyFill="1" applyBorder="1" applyAlignment="1">
      <alignment horizontal="center"/>
    </xf>
  </cellXfs>
  <cellStyles count="3">
    <cellStyle name="Standaard" xfId="0" builtinId="0"/>
    <cellStyle name="Standaard 2" xfId="1" xr:uid="{00000000-0005-0000-0000-000001000000}"/>
    <cellStyle name="Standaard 3" xfId="2" xr:uid="{4B0BA995-6CA3-4418-BBC7-7796D42FCA86}"/>
  </cellStyles>
  <dxfs count="254">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ill>
        <patternFill patternType="solid">
          <fgColor rgb="FFFFF2CC"/>
          <bgColor rgb="FFFFF2CC"/>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C0D59A"/>
          <bgColor rgb="FFC0D59A"/>
        </patternFill>
      </fill>
    </dxf>
    <dxf>
      <font>
        <b/>
      </font>
      <fill>
        <patternFill patternType="solid">
          <fgColor rgb="FFFFD966"/>
          <bgColor rgb="FFFFD966"/>
        </patternFill>
      </fill>
    </dxf>
    <dxf>
      <font>
        <b/>
      </font>
      <fill>
        <patternFill patternType="solid">
          <fgColor rgb="FF9BBC5B"/>
          <bgColor rgb="FF9BBC5B"/>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font>
      <fill>
        <patternFill patternType="solid">
          <fgColor rgb="FF9BBC5B"/>
          <bgColor rgb="FF9BBC5B"/>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FFD966"/>
          <bgColor rgb="FFFFD966"/>
        </patternFill>
      </fill>
    </dxf>
    <dxf>
      <font>
        <b/>
      </font>
      <fill>
        <patternFill patternType="solid">
          <fgColor rgb="FF9BBC5B"/>
          <bgColor rgb="FF9BBC5B"/>
        </patternFill>
      </fill>
    </dxf>
    <dxf>
      <font>
        <b/>
        <color rgb="FFFFFFFF"/>
      </font>
      <fill>
        <patternFill patternType="solid">
          <fgColor rgb="FFC24F4F"/>
          <bgColor rgb="FFC24F4F"/>
        </patternFill>
      </fill>
    </dxf>
    <dxf>
      <fill>
        <patternFill patternType="solid">
          <fgColor rgb="FFFFF2CC"/>
          <bgColor rgb="FFFFF2CC"/>
        </patternFill>
      </fill>
    </dxf>
    <dxf>
      <font>
        <b/>
      </font>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C0D59A"/>
          <bgColor rgb="FFC0D59A"/>
        </patternFill>
      </fill>
    </dxf>
    <dxf>
      <font>
        <b/>
      </font>
      <fill>
        <patternFill patternType="solid">
          <fgColor rgb="FFFFD966"/>
          <bgColor rgb="FFFFD966"/>
        </patternFill>
      </fill>
    </dxf>
    <dxf>
      <font>
        <b/>
      </font>
      <fill>
        <patternFill patternType="solid">
          <fgColor rgb="FF9BBC5B"/>
          <bgColor rgb="FF9BBC5B"/>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C24F4F"/>
          <bgColor rgb="FFC24F4F"/>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FFD966"/>
          <bgColor rgb="FFFFD966"/>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9BBC5B"/>
          <bgColor rgb="FF9BBC5B"/>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font>
      <fill>
        <patternFill patternType="solid">
          <fgColor rgb="FF9BBC5B"/>
          <bgColor rgb="FF9BBC5B"/>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C24F4F"/>
          <bgColor rgb="FFC24F4F"/>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609599</xdr:colOff>
      <xdr:row>6</xdr:row>
      <xdr:rowOff>12789</xdr:rowOff>
    </xdr:from>
    <xdr:to>
      <xdr:col>9</xdr:col>
      <xdr:colOff>0</xdr:colOff>
      <xdr:row>14</xdr:row>
      <xdr:rowOff>161924</xdr:rowOff>
    </xdr:to>
    <xdr:sp macro="" textlink="">
      <xdr:nvSpPr>
        <xdr:cNvPr id="6" name="TextBox 1">
          <a:extLst>
            <a:ext uri="{FF2B5EF4-FFF2-40B4-BE49-F238E27FC236}">
              <a16:creationId xmlns:a16="http://schemas.microsoft.com/office/drawing/2014/main" id="{A28A584A-B324-42CD-B42B-28D39472B6FE}"/>
            </a:ext>
          </a:extLst>
        </xdr:cNvPr>
        <xdr:cNvSpPr txBox="1"/>
      </xdr:nvSpPr>
      <xdr:spPr>
        <a:xfrm>
          <a:off x="609599" y="1098639"/>
          <a:ext cx="4876801" cy="159693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nl-NL"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pPr algn="ctr" hangingPunct="0"/>
          <a:r>
            <a:rPr lang="nl-NL" sz="1100" b="1">
              <a:solidFill>
                <a:schemeClr val="dk1"/>
              </a:solidFill>
              <a:effectLst/>
              <a:latin typeface="+mn-lt"/>
              <a:ea typeface="+mn-ea"/>
              <a:cs typeface="+mn-cs"/>
            </a:rPr>
            <a:t>RI&amp;E behorende bij Veiligheids- en Gezondheidsplan Ontwerpfase</a:t>
          </a:r>
          <a:endParaRPr lang="en-US" sz="1100">
            <a:solidFill>
              <a:schemeClr val="dk1"/>
            </a:solidFill>
            <a:effectLst/>
            <a:latin typeface="+mn-lt"/>
            <a:ea typeface="+mn-ea"/>
            <a:cs typeface="+mn-cs"/>
          </a:endParaRPr>
        </a:p>
        <a:p>
          <a:pPr algn="ctr" hangingPunct="0"/>
          <a:r>
            <a:rPr lang="nl-NL" sz="1100" b="1">
              <a:solidFill>
                <a:schemeClr val="dk1"/>
              </a:solidFill>
              <a:effectLst/>
              <a:latin typeface="+mn-lt"/>
              <a:ea typeface="+mn-ea"/>
              <a:cs typeface="+mn-cs"/>
            </a:rPr>
            <a:t> </a:t>
          </a:r>
        </a:p>
        <a:p>
          <a:pPr algn="ctr" hangingPunct="0"/>
          <a:r>
            <a:rPr lang="nl-NL" sz="1100" b="1">
              <a:solidFill>
                <a:schemeClr val="dk1"/>
              </a:solidFill>
              <a:effectLst/>
              <a:latin typeface="+mn-lt"/>
              <a:ea typeface="+mn-ea"/>
              <a:cs typeface="+mn-cs"/>
            </a:rPr>
            <a:t>voor project TN-553214 - Landelijk - Meetdiensten facilitaire nutsaansluitingen</a:t>
          </a:r>
        </a:p>
        <a:p>
          <a:pPr algn="ctr" hangingPunct="0"/>
          <a:endParaRPr lang="nl-NL" sz="1100" b="1" baseline="0">
            <a:solidFill>
              <a:sysClr val="windowText" lastClr="000000"/>
            </a:solidFill>
            <a:effectLst/>
            <a:latin typeface="+mn-lt"/>
            <a:ea typeface="+mn-ea"/>
            <a:cs typeface="+mn-cs"/>
          </a:endParaRPr>
        </a:p>
        <a:p>
          <a:pPr algn="ctr" hangingPunct="0"/>
          <a:r>
            <a:rPr lang="nl-NL" sz="1100" b="1" baseline="0">
              <a:solidFill>
                <a:sysClr val="windowText" lastClr="000000"/>
              </a:solidFill>
              <a:effectLst/>
              <a:latin typeface="+mn-lt"/>
              <a:ea typeface="+mn-ea"/>
              <a:cs typeface="+mn-cs"/>
            </a:rPr>
            <a:t>Projectomschrijving: </a:t>
          </a:r>
          <a:r>
            <a:rPr lang="nl-NL" sz="1100" b="1">
              <a:solidFill>
                <a:schemeClr val="dk1"/>
              </a:solidFill>
              <a:effectLst/>
              <a:latin typeface="+mn-lt"/>
              <a:ea typeface="+mn-ea"/>
              <a:cs typeface="+mn-cs"/>
            </a:rPr>
            <a:t>Onderhoud en eventuele vervangingen van de meetinstallaties</a:t>
          </a:r>
          <a:endParaRPr lang="en-US" sz="1100" b="1"/>
        </a:p>
      </xdr:txBody>
    </xdr:sp>
    <xdr:clientData/>
  </xdr:twoCellAnchor>
  <xdr:twoCellAnchor>
    <xdr:from>
      <xdr:col>3</xdr:col>
      <xdr:colOff>1</xdr:colOff>
      <xdr:row>23</xdr:row>
      <xdr:rowOff>10886</xdr:rowOff>
    </xdr:from>
    <xdr:to>
      <xdr:col>7</xdr:col>
      <xdr:colOff>0</xdr:colOff>
      <xdr:row>31</xdr:row>
      <xdr:rowOff>38100</xdr:rowOff>
    </xdr:to>
    <xdr:sp macro="" textlink="">
      <xdr:nvSpPr>
        <xdr:cNvPr id="7" name="TextBox 2">
          <a:extLst>
            <a:ext uri="{FF2B5EF4-FFF2-40B4-BE49-F238E27FC236}">
              <a16:creationId xmlns:a16="http://schemas.microsoft.com/office/drawing/2014/main" id="{BD48DABD-F58D-49B6-B652-34A86D59C592}"/>
            </a:ext>
          </a:extLst>
        </xdr:cNvPr>
        <xdr:cNvSpPr txBox="1"/>
      </xdr:nvSpPr>
      <xdr:spPr>
        <a:xfrm>
          <a:off x="1828801" y="4173311"/>
          <a:ext cx="2438399" cy="1475014"/>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Datum V&amp;G-plan: 25-09-2026</a:t>
          </a:r>
        </a:p>
        <a:p>
          <a:endParaRPr lang="en-US" sz="1100"/>
        </a:p>
        <a:p>
          <a:r>
            <a:rPr lang="en-US" sz="1100"/>
            <a:t>Versie: 1.0</a:t>
          </a:r>
        </a:p>
        <a:p>
          <a:endParaRPr lang="en-US" sz="1100"/>
        </a:p>
        <a:p>
          <a:r>
            <a:rPr lang="en-US" sz="1100">
              <a:solidFill>
                <a:sysClr val="windowText" lastClr="000000"/>
              </a:solidFill>
            </a:rPr>
            <a:t>Status</a:t>
          </a:r>
          <a:r>
            <a:rPr lang="en-US" sz="1100"/>
            <a:t>: Definitief</a:t>
          </a:r>
        </a:p>
        <a:p>
          <a:endParaRPr lang="en-US" sz="1100"/>
        </a:p>
        <a:p>
          <a:r>
            <a:rPr lang="en-US" sz="1100">
              <a:solidFill>
                <a:sysClr val="windowText" lastClr="000000"/>
              </a:solidFill>
            </a:rPr>
            <a:t>Doc.Nr: </a:t>
          </a:r>
        </a:p>
      </xdr:txBody>
    </xdr:sp>
    <xdr:clientData/>
  </xdr:twoCellAnchor>
  <xdr:twoCellAnchor editAs="oneCell">
    <xdr:from>
      <xdr:col>0</xdr:col>
      <xdr:colOff>187325</xdr:colOff>
      <xdr:row>1</xdr:row>
      <xdr:rowOff>152400</xdr:rowOff>
    </xdr:from>
    <xdr:to>
      <xdr:col>2</xdr:col>
      <xdr:colOff>94615</xdr:colOff>
      <xdr:row>3</xdr:row>
      <xdr:rowOff>35560</xdr:rowOff>
    </xdr:to>
    <xdr:pic>
      <xdr:nvPicPr>
        <xdr:cNvPr id="10" name="Picture 48">
          <a:extLst>
            <a:ext uri="{FF2B5EF4-FFF2-40B4-BE49-F238E27FC236}">
              <a16:creationId xmlns:a16="http://schemas.microsoft.com/office/drawing/2014/main" id="{A565EF6D-98AC-2861-3C33-D600A8576A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 y="333375"/>
          <a:ext cx="1126490" cy="24511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25AC5-9E04-4356-8193-7A53A58CE5FD}">
  <sheetPr>
    <pageSetUpPr fitToPage="1"/>
  </sheetPr>
  <dimension ref="A1"/>
  <sheetViews>
    <sheetView workbookViewId="0">
      <selection activeCell="I19" sqref="I19"/>
    </sheetView>
  </sheetViews>
  <sheetFormatPr defaultRowHeight="14.5"/>
  <sheetData/>
  <pageMargins left="0.70866141732283472" right="0.70866141732283472" top="0.74803149606299213" bottom="0.74803149606299213" header="0.31496062992125984" footer="0.31496062992125984"/>
  <pageSetup paperSize="9" orientation="portrait" r:id="rId1"/>
  <headerFooter>
    <oddFooter>&amp;LFormat 01-01-2025, versie 2025 01
Kenmerk: T20160134-936649336-1343&amp;R&amp;P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D914F-8C92-4D5A-8858-DF8BD0879A38}">
  <sheetPr>
    <pageSetUpPr fitToPage="1"/>
  </sheetPr>
  <dimension ref="A1:O12"/>
  <sheetViews>
    <sheetView zoomScaleNormal="100" workbookViewId="0">
      <selection activeCell="N7" sqref="N7:N8"/>
    </sheetView>
  </sheetViews>
  <sheetFormatPr defaultColWidth="8.7265625" defaultRowHeight="12.5"/>
  <cols>
    <col min="1" max="1" width="5.81640625" style="82" customWidth="1"/>
    <col min="2" max="2" width="18.81640625" style="82" customWidth="1"/>
    <col min="3" max="3" width="31.81640625" style="82" customWidth="1"/>
    <col min="4" max="4" width="39.81640625" style="82" customWidth="1"/>
    <col min="5" max="7" width="5.1796875" style="82" customWidth="1"/>
    <col min="8" max="8" width="25.54296875" style="82" bestFit="1" customWidth="1"/>
    <col min="9" max="9" width="25.54296875" style="82" customWidth="1"/>
    <col min="10" max="13" width="5.1796875" style="82" customWidth="1"/>
    <col min="14" max="14" width="30.453125" style="82" customWidth="1"/>
    <col min="15" max="15" width="25.1796875" style="82" customWidth="1"/>
    <col min="16" max="16384" width="8.7265625" style="82"/>
  </cols>
  <sheetData>
    <row r="1" spans="1:15" ht="15.5">
      <c r="A1" s="93"/>
      <c r="B1" s="93" t="s">
        <v>0</v>
      </c>
      <c r="C1" s="93"/>
      <c r="D1" s="93"/>
      <c r="E1" s="93"/>
      <c r="F1" s="93"/>
      <c r="G1" s="93"/>
      <c r="H1" s="142"/>
      <c r="I1" s="142"/>
      <c r="J1" s="142"/>
      <c r="K1" s="142"/>
      <c r="L1" s="142"/>
      <c r="M1" s="142"/>
      <c r="N1" s="142"/>
      <c r="O1" s="142"/>
    </row>
    <row r="2" spans="1:15" ht="15.65" customHeight="1">
      <c r="A2" s="143" t="s">
        <v>1</v>
      </c>
      <c r="B2" s="143"/>
      <c r="C2" s="143"/>
      <c r="D2" s="143"/>
      <c r="E2" s="143"/>
      <c r="F2" s="143"/>
      <c r="G2" s="143"/>
      <c r="H2" s="144" t="s">
        <v>2</v>
      </c>
      <c r="I2" s="144"/>
      <c r="J2" s="92"/>
      <c r="K2" s="144" t="s">
        <v>3</v>
      </c>
      <c r="L2" s="144"/>
      <c r="M2" s="144"/>
      <c r="N2" s="144"/>
      <c r="O2" s="144"/>
    </row>
    <row r="3" spans="1:15" ht="101.5" customHeight="1">
      <c r="A3" s="89" t="s">
        <v>4</v>
      </c>
      <c r="B3" s="89" t="s">
        <v>5</v>
      </c>
      <c r="C3" s="89" t="s">
        <v>6</v>
      </c>
      <c r="D3" s="89" t="s">
        <v>7</v>
      </c>
      <c r="E3" s="90" t="s">
        <v>8</v>
      </c>
      <c r="F3" s="90" t="s">
        <v>9</v>
      </c>
      <c r="G3" s="90" t="s">
        <v>10</v>
      </c>
      <c r="H3" s="88" t="s">
        <v>11</v>
      </c>
      <c r="I3" s="88" t="s">
        <v>12</v>
      </c>
      <c r="J3" s="91" t="s">
        <v>3</v>
      </c>
      <c r="K3" s="90" t="s">
        <v>13</v>
      </c>
      <c r="L3" s="90" t="s">
        <v>14</v>
      </c>
      <c r="M3" s="90" t="s">
        <v>15</v>
      </c>
      <c r="N3" s="89" t="s">
        <v>16</v>
      </c>
      <c r="O3" s="88" t="s">
        <v>17</v>
      </c>
    </row>
    <row r="4" spans="1:15" ht="77.5">
      <c r="A4" s="145">
        <v>1</v>
      </c>
      <c r="B4" s="133" t="s">
        <v>18</v>
      </c>
      <c r="C4" s="133" t="s">
        <v>19</v>
      </c>
      <c r="D4" s="87" t="s">
        <v>20</v>
      </c>
      <c r="E4" s="86"/>
      <c r="F4" s="107"/>
      <c r="G4" s="107" t="s">
        <v>21</v>
      </c>
      <c r="H4" s="84"/>
      <c r="I4" s="94" t="s">
        <v>22</v>
      </c>
      <c r="J4" s="113" t="s">
        <v>21</v>
      </c>
      <c r="K4" s="132" t="s">
        <v>21</v>
      </c>
      <c r="L4" s="132"/>
      <c r="M4" s="132"/>
      <c r="N4" s="131" t="s">
        <v>23</v>
      </c>
      <c r="O4" s="130" t="s">
        <v>24</v>
      </c>
    </row>
    <row r="5" spans="1:15" ht="62">
      <c r="A5" s="145"/>
      <c r="B5" s="133"/>
      <c r="C5" s="133"/>
      <c r="D5" s="87" t="s">
        <v>25</v>
      </c>
      <c r="E5" s="86"/>
      <c r="F5" s="107"/>
      <c r="G5" s="107" t="s">
        <v>21</v>
      </c>
      <c r="H5" s="84"/>
      <c r="I5" s="84" t="s">
        <v>26</v>
      </c>
      <c r="J5" s="83"/>
      <c r="K5" s="132"/>
      <c r="L5" s="132"/>
      <c r="M5" s="132"/>
      <c r="N5" s="131"/>
      <c r="O5" s="131"/>
    </row>
    <row r="6" spans="1:15" ht="70.150000000000006" customHeight="1">
      <c r="A6" s="145"/>
      <c r="B6" s="133"/>
      <c r="C6" s="133"/>
      <c r="D6" s="122" t="s">
        <v>27</v>
      </c>
      <c r="E6" s="119"/>
      <c r="F6" s="118"/>
      <c r="G6" s="118" t="s">
        <v>21</v>
      </c>
      <c r="H6" s="120"/>
      <c r="I6" s="120" t="s">
        <v>28</v>
      </c>
      <c r="J6" s="121"/>
      <c r="K6" s="132"/>
      <c r="L6" s="132"/>
      <c r="M6" s="132"/>
      <c r="N6" s="131"/>
      <c r="O6" s="131"/>
    </row>
    <row r="7" spans="1:15" ht="127.15" customHeight="1">
      <c r="A7" s="145">
        <v>2</v>
      </c>
      <c r="B7" s="133" t="s">
        <v>18</v>
      </c>
      <c r="C7" s="133" t="s">
        <v>29</v>
      </c>
      <c r="D7" s="87" t="s">
        <v>30</v>
      </c>
      <c r="E7" s="86"/>
      <c r="F7" s="107"/>
      <c r="G7" s="107" t="s">
        <v>21</v>
      </c>
      <c r="H7" s="84"/>
      <c r="I7" s="94" t="s">
        <v>31</v>
      </c>
      <c r="J7" s="113"/>
      <c r="K7" s="132" t="s">
        <v>21</v>
      </c>
      <c r="L7" s="132"/>
      <c r="M7" s="132"/>
      <c r="N7" s="131" t="s">
        <v>32</v>
      </c>
      <c r="O7" s="130" t="s">
        <v>33</v>
      </c>
    </row>
    <row r="8" spans="1:15" ht="108.5">
      <c r="A8" s="145"/>
      <c r="B8" s="133"/>
      <c r="C8" s="133"/>
      <c r="D8" s="87" t="s">
        <v>34</v>
      </c>
      <c r="E8" s="86"/>
      <c r="F8" s="107"/>
      <c r="G8" s="107" t="s">
        <v>21</v>
      </c>
      <c r="H8" s="84"/>
      <c r="I8" s="84" t="s">
        <v>35</v>
      </c>
      <c r="J8" s="113" t="s">
        <v>21</v>
      </c>
      <c r="K8" s="132"/>
      <c r="L8" s="132"/>
      <c r="M8" s="132"/>
      <c r="N8" s="131"/>
      <c r="O8" s="131"/>
    </row>
    <row r="9" spans="1:15" ht="15.5">
      <c r="A9" s="145">
        <v>3</v>
      </c>
      <c r="B9" s="133"/>
      <c r="C9" s="133"/>
      <c r="D9" s="87"/>
      <c r="E9" s="86"/>
      <c r="F9" s="107"/>
      <c r="G9" s="85"/>
      <c r="H9" s="84"/>
      <c r="I9" s="94"/>
      <c r="J9" s="113"/>
      <c r="K9" s="132"/>
      <c r="L9" s="132"/>
      <c r="M9" s="132"/>
      <c r="N9" s="131"/>
      <c r="O9" s="130"/>
    </row>
    <row r="10" spans="1:15" ht="15.5">
      <c r="A10" s="145"/>
      <c r="B10" s="133"/>
      <c r="C10" s="133"/>
      <c r="D10" s="87"/>
      <c r="E10" s="86"/>
      <c r="F10" s="107"/>
      <c r="G10" s="85"/>
      <c r="H10" s="84"/>
      <c r="I10" s="84"/>
      <c r="J10" s="83"/>
      <c r="K10" s="132"/>
      <c r="L10" s="132"/>
      <c r="M10" s="132"/>
      <c r="N10" s="131"/>
      <c r="O10" s="131"/>
    </row>
    <row r="11" spans="1:15" ht="60" customHeight="1">
      <c r="A11" s="145"/>
      <c r="B11" s="133"/>
      <c r="C11" s="133"/>
      <c r="D11" s="136"/>
      <c r="E11" s="146"/>
      <c r="F11" s="134"/>
      <c r="G11" s="134"/>
      <c r="H11" s="138"/>
      <c r="I11" s="138"/>
      <c r="J11" s="140"/>
      <c r="K11" s="132"/>
      <c r="L11" s="132"/>
      <c r="M11" s="132"/>
      <c r="N11" s="131"/>
      <c r="O11" s="131"/>
    </row>
    <row r="12" spans="1:15" ht="15.65" customHeight="1">
      <c r="A12" s="145"/>
      <c r="B12" s="133"/>
      <c r="C12" s="133"/>
      <c r="D12" s="137"/>
      <c r="E12" s="147"/>
      <c r="F12" s="135"/>
      <c r="G12" s="135"/>
      <c r="H12" s="139"/>
      <c r="I12" s="139"/>
      <c r="J12" s="141"/>
      <c r="K12" s="132"/>
      <c r="L12" s="132"/>
      <c r="M12" s="132"/>
      <c r="N12" s="131"/>
      <c r="O12" s="131"/>
    </row>
  </sheetData>
  <mergeCells count="35">
    <mergeCell ref="A7:A8"/>
    <mergeCell ref="L7:L8"/>
    <mergeCell ref="O9:O12"/>
    <mergeCell ref="A9:A12"/>
    <mergeCell ref="B9:B12"/>
    <mergeCell ref="C9:C12"/>
    <mergeCell ref="E11:E12"/>
    <mergeCell ref="B7:B8"/>
    <mergeCell ref="H1:O1"/>
    <mergeCell ref="A2:G2"/>
    <mergeCell ref="H2:I2"/>
    <mergeCell ref="K2:O2"/>
    <mergeCell ref="N4:N6"/>
    <mergeCell ref="O4:O6"/>
    <mergeCell ref="A4:A6"/>
    <mergeCell ref="B4:B6"/>
    <mergeCell ref="C4:C6"/>
    <mergeCell ref="K4:K6"/>
    <mergeCell ref="L4:L6"/>
    <mergeCell ref="M4:M6"/>
    <mergeCell ref="O7:O8"/>
    <mergeCell ref="M9:M12"/>
    <mergeCell ref="N9:N12"/>
    <mergeCell ref="C7:C8"/>
    <mergeCell ref="F11:F12"/>
    <mergeCell ref="G11:G12"/>
    <mergeCell ref="K7:K8"/>
    <mergeCell ref="K9:K12"/>
    <mergeCell ref="D11:D12"/>
    <mergeCell ref="L9:L12"/>
    <mergeCell ref="H11:H12"/>
    <mergeCell ref="I11:I12"/>
    <mergeCell ref="M7:M8"/>
    <mergeCell ref="N7:N8"/>
    <mergeCell ref="J11:J12"/>
  </mergeCells>
  <conditionalFormatting sqref="N4:O4 N7:O7 N9:O9">
    <cfRule type="containsText" dxfId="253" priority="12" operator="containsText" text="Acceptabel">
      <formula>NOT(ISERROR(SEARCH(("Acceptabel"),(N4))))</formula>
    </cfRule>
    <cfRule type="containsText" dxfId="252" priority="13" operator="containsText" text="Aandacht vereist">
      <formula>NOT(ISERROR(SEARCH(("Aandacht vereist"),(N4))))</formula>
    </cfRule>
    <cfRule type="containsText" dxfId="251" priority="14" operator="containsText" text="Maatregelen vereist">
      <formula>NOT(ISERROR(SEARCH(("Maatregelen vereist"),(N4))))</formula>
    </cfRule>
    <cfRule type="containsText" dxfId="250" priority="15" operator="containsText" text="Direct verbeteren">
      <formula>NOT(ISERROR(SEARCH(("Direct verbeteren"),(N4))))</formula>
    </cfRule>
    <cfRule type="containsText" dxfId="249" priority="16" operator="containsText" text="Werk stilleggen">
      <formula>NOT(ISERROR(SEARCH(("Werk stilleggen"),(N4))))</formula>
    </cfRule>
  </conditionalFormatting>
  <pageMargins left="0.70866141732283472" right="0.70866141732283472" top="0.74803149606299213" bottom="0.74803149606299213" header="0.31496062992125984" footer="0.31496062992125984"/>
  <pageSetup paperSize="8" scale="80" fitToHeight="0" orientation="landscape" horizontalDpi="4294967293" r:id="rId1"/>
  <headerFooter>
    <oddHeader>&amp;L&amp;F / &amp;A</oddHeader>
    <oddFooter>&amp;LFormat 01-01-2025, versie 2025 01
Kenmerk: T20160134-936649336-1343&amp;R&amp;P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8"/>
  <sheetViews>
    <sheetView topLeftCell="A36" zoomScale="80" zoomScaleNormal="80" workbookViewId="0">
      <selection activeCell="A50" sqref="A50"/>
    </sheetView>
  </sheetViews>
  <sheetFormatPr defaultRowHeight="14.5"/>
  <cols>
    <col min="1" max="1" width="3.81640625" style="46" bestFit="1" customWidth="1"/>
    <col min="2" max="2" width="21.54296875" customWidth="1"/>
    <col min="3" max="3" width="31.81640625" customWidth="1"/>
    <col min="4" max="4" width="39.81640625" customWidth="1"/>
    <col min="5" max="10" width="5.1796875" customWidth="1"/>
    <col min="11" max="11" width="25.54296875" bestFit="1" customWidth="1"/>
    <col min="12" max="12" width="25.54296875" customWidth="1"/>
    <col min="13" max="16" width="5.1796875" customWidth="1"/>
    <col min="17" max="17" width="15.453125" customWidth="1"/>
    <col min="18" max="18" width="25.1796875" style="47" customWidth="1"/>
  </cols>
  <sheetData>
    <row r="1" spans="1:18">
      <c r="A1" s="66" t="s">
        <v>36</v>
      </c>
      <c r="B1" s="64"/>
      <c r="C1" s="64"/>
      <c r="D1" s="64"/>
      <c r="E1" s="64"/>
      <c r="F1" s="64"/>
      <c r="G1" s="64"/>
      <c r="H1" s="64"/>
      <c r="I1" s="64"/>
      <c r="J1" s="65"/>
      <c r="K1" s="183" t="s">
        <v>37</v>
      </c>
      <c r="L1" s="183"/>
      <c r="M1" s="183"/>
      <c r="N1" s="183"/>
      <c r="O1" s="183"/>
      <c r="P1" s="183"/>
      <c r="Q1" s="183"/>
      <c r="R1" s="183"/>
    </row>
    <row r="2" spans="1:18">
      <c r="A2" s="181" t="s">
        <v>38</v>
      </c>
      <c r="B2" s="182"/>
      <c r="C2" s="182"/>
      <c r="D2" s="182"/>
      <c r="E2" s="182"/>
      <c r="F2" s="182"/>
      <c r="G2" s="182"/>
      <c r="H2" s="182"/>
      <c r="I2" s="182"/>
      <c r="J2" s="182"/>
      <c r="K2" s="179" t="s">
        <v>39</v>
      </c>
      <c r="L2" s="180"/>
      <c r="M2" s="180"/>
      <c r="N2" s="180"/>
      <c r="O2" s="180"/>
      <c r="P2" s="180"/>
      <c r="Q2" s="180"/>
      <c r="R2" s="180"/>
    </row>
    <row r="3" spans="1:18" ht="82.5">
      <c r="A3" s="51" t="s">
        <v>4</v>
      </c>
      <c r="B3" s="51" t="s">
        <v>40</v>
      </c>
      <c r="C3" s="51" t="s">
        <v>41</v>
      </c>
      <c r="D3" s="51" t="s">
        <v>42</v>
      </c>
      <c r="E3" s="52" t="s">
        <v>43</v>
      </c>
      <c r="F3" s="52" t="s">
        <v>44</v>
      </c>
      <c r="G3" s="52" t="s">
        <v>45</v>
      </c>
      <c r="H3" s="52" t="s">
        <v>46</v>
      </c>
      <c r="I3" s="52" t="s">
        <v>47</v>
      </c>
      <c r="J3" s="53" t="s">
        <v>48</v>
      </c>
      <c r="K3" s="51" t="s">
        <v>49</v>
      </c>
      <c r="L3" s="54" t="s">
        <v>50</v>
      </c>
      <c r="M3" s="52" t="s">
        <v>43</v>
      </c>
      <c r="N3" s="52" t="s">
        <v>44</v>
      </c>
      <c r="O3" s="52" t="s">
        <v>45</v>
      </c>
      <c r="P3" s="52" t="s">
        <v>46</v>
      </c>
      <c r="Q3" s="55" t="s">
        <v>47</v>
      </c>
      <c r="R3" s="54" t="s">
        <v>51</v>
      </c>
    </row>
    <row r="4" spans="1:18">
      <c r="A4" s="185"/>
      <c r="B4" s="186"/>
      <c r="C4" s="186"/>
      <c r="D4" s="187"/>
      <c r="E4" s="3"/>
      <c r="F4" s="3"/>
      <c r="G4" s="3"/>
      <c r="H4" s="4" t="str">
        <f t="shared" ref="H4" si="0">IF((E4*F4*G4)=0,"",(E4*F4*G4))</f>
        <v/>
      </c>
      <c r="I4" s="5" t="str">
        <f t="shared" ref="I4" si="1">IF(H4="","",IF(H4&lt;=20,"Acceptabel",IF(H4&lt;=70,"Aandacht vereist",IF(H4&lt;=160,"Maatregelen vereist",IF(H4&lt;=320,"Direct verbeteren",IF(H4&gt;320,"Werk stilleggen"))))))</f>
        <v/>
      </c>
      <c r="J4" s="50" t="s">
        <v>52</v>
      </c>
      <c r="K4" s="6"/>
      <c r="L4" s="6"/>
      <c r="M4" s="7"/>
      <c r="N4" s="7"/>
      <c r="O4" s="7"/>
      <c r="P4" s="8" t="str">
        <f t="shared" ref="P4" si="2">IF((M4*N4*O4)=0,"",(M4*N4*O4))</f>
        <v/>
      </c>
      <c r="Q4" s="56" t="str">
        <f t="shared" ref="Q4:Q17" si="3">IF(P4="","",IF(P4&lt;=20,"Acceptabel",IF(P4&lt;=70,"Aandacht vereist",IF(P4&lt;=160,"Maatregelen vereist",IF(P4&lt;=320,"Direct verbeteren",IF(P4&gt;320,"Werk stilleggen"))))))</f>
        <v/>
      </c>
      <c r="R4" s="57"/>
    </row>
    <row r="5" spans="1:18" ht="80.150000000000006" customHeight="1">
      <c r="A5" s="160">
        <v>1</v>
      </c>
      <c r="B5" s="166" t="s">
        <v>53</v>
      </c>
      <c r="C5" s="184" t="s">
        <v>54</v>
      </c>
      <c r="D5" s="148" t="s">
        <v>55</v>
      </c>
      <c r="E5" s="151">
        <v>0.5</v>
      </c>
      <c r="F5" s="151">
        <v>1</v>
      </c>
      <c r="G5" s="151">
        <v>15</v>
      </c>
      <c r="H5" s="154">
        <f>IF((E5*F5*G5)=0,"",(E5*F5*G5))</f>
        <v>7.5</v>
      </c>
      <c r="I5" s="157" t="str">
        <f>IF(H5="","",IF(H5&lt;=20,"Acceptabel",IF(H5&lt;=70,"Aandacht vereist",IF(H5&lt;=160,"Maatregelen vereist",IF(H5&lt;=320,"Direct verbeteren",IF(H5&gt;320,"Werk stilleggen"))))))</f>
        <v>Acceptabel</v>
      </c>
      <c r="J5" s="102">
        <v>1</v>
      </c>
      <c r="K5" s="95" t="s">
        <v>56</v>
      </c>
      <c r="L5" s="95"/>
      <c r="M5" s="7"/>
      <c r="N5" s="7"/>
      <c r="O5" s="7"/>
      <c r="P5" s="59"/>
      <c r="Q5" s="60"/>
      <c r="R5" s="57"/>
    </row>
    <row r="6" spans="1:18" ht="100" customHeight="1">
      <c r="A6" s="161"/>
      <c r="B6" s="170"/>
      <c r="C6" s="170"/>
      <c r="D6" s="149"/>
      <c r="E6" s="152"/>
      <c r="F6" s="152"/>
      <c r="G6" s="152"/>
      <c r="H6" s="155"/>
      <c r="I6" s="158"/>
      <c r="J6" s="102">
        <v>2</v>
      </c>
      <c r="K6" s="95" t="s">
        <v>57</v>
      </c>
      <c r="L6" s="95"/>
      <c r="M6" s="7"/>
      <c r="N6" s="7"/>
      <c r="O6" s="7"/>
      <c r="Q6" s="59"/>
      <c r="R6" s="57"/>
    </row>
    <row r="7" spans="1:18" ht="110.15" customHeight="1">
      <c r="A7" s="161"/>
      <c r="B7" s="170"/>
      <c r="C7" s="170"/>
      <c r="D7" s="149"/>
      <c r="E7" s="152"/>
      <c r="F7" s="152"/>
      <c r="G7" s="152"/>
      <c r="H7" s="155"/>
      <c r="I7" s="158"/>
      <c r="J7" s="102">
        <v>3</v>
      </c>
      <c r="K7" s="95" t="s">
        <v>58</v>
      </c>
      <c r="L7" s="101" t="s">
        <v>59</v>
      </c>
      <c r="M7" s="123">
        <v>0.2</v>
      </c>
      <c r="N7" s="123">
        <v>1</v>
      </c>
      <c r="O7" s="123">
        <v>15</v>
      </c>
      <c r="P7" s="59">
        <f t="shared" ref="P7:P8" si="4">IF((M7*N7*O7)=0,"",(M7*N7*O7))</f>
        <v>3</v>
      </c>
      <c r="Q7" s="60" t="str">
        <f t="shared" ref="Q7:Q8" si="5">IF(P7="","",IF(P7&lt;=20,"Acceptabel",IF(P7&lt;=70,"Aandacht vereist",IF(P7&lt;=160,"Maatregelen vereist",IF(P7&lt;=320,"Direct verbeteren",IF(P7&gt;320,"Werk stilleggen"))))))</f>
        <v>Acceptabel</v>
      </c>
      <c r="R7" s="124" t="s">
        <v>60</v>
      </c>
    </row>
    <row r="8" spans="1:18" ht="88" thickBot="1">
      <c r="A8" s="162"/>
      <c r="B8" s="171"/>
      <c r="C8" s="171"/>
      <c r="D8" s="150"/>
      <c r="E8" s="153"/>
      <c r="F8" s="153"/>
      <c r="G8" s="153"/>
      <c r="H8" s="156"/>
      <c r="I8" s="159"/>
      <c r="J8" s="102">
        <v>4</v>
      </c>
      <c r="K8" s="95" t="s">
        <v>61</v>
      </c>
      <c r="L8" s="95" t="s">
        <v>62</v>
      </c>
      <c r="M8" s="123">
        <v>0.2</v>
      </c>
      <c r="N8" s="123">
        <v>1</v>
      </c>
      <c r="O8" s="123">
        <v>15</v>
      </c>
      <c r="P8" s="59">
        <f t="shared" si="4"/>
        <v>3</v>
      </c>
      <c r="Q8" s="60" t="str">
        <f t="shared" si="5"/>
        <v>Acceptabel</v>
      </c>
      <c r="R8" s="124"/>
    </row>
    <row r="9" spans="1:18" ht="67.75" customHeight="1">
      <c r="A9" s="160">
        <v>2</v>
      </c>
      <c r="B9" s="166" t="s">
        <v>63</v>
      </c>
      <c r="C9" s="167" t="s">
        <v>64</v>
      </c>
      <c r="D9" s="148" t="s">
        <v>55</v>
      </c>
      <c r="E9" s="151">
        <v>3</v>
      </c>
      <c r="F9" s="151">
        <v>2</v>
      </c>
      <c r="G9" s="151">
        <v>15</v>
      </c>
      <c r="H9" s="154">
        <f>IF((E9*F9*G9)=0,"",(E9*F9*G9))</f>
        <v>90</v>
      </c>
      <c r="I9" s="157" t="str">
        <f>IF(H9="","",IF(H9&lt;=20,"Acceptabel",IF(H9&lt;=70,"Aandacht vereist",IF(H9&lt;=160,"Maatregelen vereist",IF(H9&lt;=320,"Direct verbeteren",IF(H9&gt;320,"Werk stilleggen"))))))</f>
        <v>Maatregelen vereist</v>
      </c>
      <c r="J9" s="102">
        <v>1</v>
      </c>
      <c r="K9" s="95" t="s">
        <v>56</v>
      </c>
      <c r="L9" s="6"/>
      <c r="M9" s="110"/>
      <c r="N9" s="7"/>
      <c r="O9" s="110"/>
      <c r="P9" s="108"/>
      <c r="Q9" s="60"/>
      <c r="R9" s="57"/>
    </row>
    <row r="10" spans="1:18" ht="100" customHeight="1">
      <c r="A10" s="161"/>
      <c r="B10" s="149"/>
      <c r="C10" s="168"/>
      <c r="D10" s="149"/>
      <c r="E10" s="152"/>
      <c r="F10" s="152"/>
      <c r="G10" s="152"/>
      <c r="H10" s="155"/>
      <c r="I10" s="158"/>
      <c r="J10" s="102">
        <v>2</v>
      </c>
      <c r="K10" s="95" t="s">
        <v>65</v>
      </c>
      <c r="L10" s="95"/>
      <c r="M10" s="123"/>
      <c r="N10" s="123"/>
      <c r="O10" s="123"/>
      <c r="P10" s="59" t="str">
        <f t="shared" ref="P10:P12" si="6">IF((M10*N10*O10)=0,"",(M10*N10*O10))</f>
        <v/>
      </c>
      <c r="Q10" s="60" t="str">
        <f t="shared" ref="Q10:Q12" si="7">IF(P10="","",IF(P10&lt;=20,"Acceptabel",IF(P10&lt;=70,"Aandacht vereist",IF(P10&lt;=160,"Maatregelen vereist",IF(P10&lt;=320,"Direct verbeteren",IF(P10&gt;320,"Werk stilleggen"))))))</f>
        <v/>
      </c>
      <c r="R10" s="124"/>
    </row>
    <row r="11" spans="1:18" ht="45" customHeight="1">
      <c r="A11" s="161"/>
      <c r="B11" s="149"/>
      <c r="C11" s="168"/>
      <c r="D11" s="149"/>
      <c r="E11" s="152"/>
      <c r="F11" s="152"/>
      <c r="G11" s="152"/>
      <c r="H11" s="155"/>
      <c r="I11" s="158"/>
      <c r="J11" s="102">
        <v>3</v>
      </c>
      <c r="K11" s="95" t="s">
        <v>66</v>
      </c>
      <c r="L11" s="95"/>
      <c r="M11" s="123"/>
      <c r="N11" s="123"/>
      <c r="O11" s="123"/>
      <c r="P11" s="59" t="str">
        <f t="shared" si="6"/>
        <v/>
      </c>
      <c r="Q11" s="60" t="str">
        <f t="shared" si="7"/>
        <v/>
      </c>
      <c r="R11" s="124"/>
    </row>
    <row r="12" spans="1:18" ht="97.9" customHeight="1" thickBot="1">
      <c r="A12" s="162"/>
      <c r="B12" s="150"/>
      <c r="C12" s="169"/>
      <c r="D12" s="150"/>
      <c r="E12" s="153"/>
      <c r="F12" s="153"/>
      <c r="G12" s="153"/>
      <c r="H12" s="156"/>
      <c r="I12" s="159"/>
      <c r="J12" s="102">
        <v>4</v>
      </c>
      <c r="K12" s="95" t="s">
        <v>67</v>
      </c>
      <c r="L12" s="101" t="s">
        <v>68</v>
      </c>
      <c r="M12" s="123">
        <v>0.5</v>
      </c>
      <c r="N12" s="123">
        <v>2</v>
      </c>
      <c r="O12" s="123">
        <v>15</v>
      </c>
      <c r="P12" s="59">
        <f t="shared" si="6"/>
        <v>15</v>
      </c>
      <c r="Q12" s="60" t="str">
        <f t="shared" si="7"/>
        <v>Acceptabel</v>
      </c>
      <c r="R12" s="124" t="s">
        <v>60</v>
      </c>
    </row>
    <row r="13" spans="1:18" ht="80.150000000000006" customHeight="1">
      <c r="A13" s="160">
        <v>3</v>
      </c>
      <c r="B13" s="166" t="s">
        <v>63</v>
      </c>
      <c r="C13" s="166" t="s">
        <v>69</v>
      </c>
      <c r="D13" s="148" t="s">
        <v>55</v>
      </c>
      <c r="E13" s="151">
        <v>3</v>
      </c>
      <c r="F13" s="151">
        <v>2</v>
      </c>
      <c r="G13" s="151">
        <v>15</v>
      </c>
      <c r="H13" s="154">
        <f t="shared" ref="H13" si="8">IF((E13*F13*G13)=0,"",(E13*F13*G13))</f>
        <v>90</v>
      </c>
      <c r="I13" s="157" t="str">
        <f>IF(H13="","",IF(H13&lt;=20,"Acceptabel",IF(H13&lt;=70,"Aandacht vereist",IF(H13&lt;=160,"Maatregelen vereist",IF(H13&lt;=320,"Direct verbeteren",IF(H13&gt;320,"Werk stilleggen"))))))</f>
        <v>Maatregelen vereist</v>
      </c>
      <c r="J13" s="102">
        <v>1</v>
      </c>
      <c r="K13" s="95" t="s">
        <v>56</v>
      </c>
      <c r="L13" s="6"/>
      <c r="M13" s="7"/>
      <c r="N13" s="7"/>
      <c r="O13" s="7"/>
      <c r="P13" s="59"/>
      <c r="Q13" s="60"/>
      <c r="R13" s="57"/>
    </row>
    <row r="14" spans="1:18" ht="100" customHeight="1">
      <c r="A14" s="161"/>
      <c r="B14" s="170"/>
      <c r="C14" s="149"/>
      <c r="D14" s="149"/>
      <c r="E14" s="152"/>
      <c r="F14" s="152"/>
      <c r="G14" s="152"/>
      <c r="H14" s="155"/>
      <c r="I14" s="158"/>
      <c r="J14" s="102">
        <v>2</v>
      </c>
      <c r="K14" s="95" t="s">
        <v>65</v>
      </c>
      <c r="L14" s="95"/>
      <c r="M14" s="7"/>
      <c r="N14" s="7"/>
      <c r="O14" s="7"/>
      <c r="P14" s="59"/>
      <c r="Q14" s="60"/>
      <c r="R14" s="57"/>
    </row>
    <row r="15" spans="1:18" ht="125">
      <c r="A15" s="161"/>
      <c r="B15" s="170"/>
      <c r="C15" s="149"/>
      <c r="D15" s="149"/>
      <c r="E15" s="152"/>
      <c r="F15" s="152"/>
      <c r="G15" s="152"/>
      <c r="H15" s="155"/>
      <c r="I15" s="158"/>
      <c r="J15" s="102">
        <v>3</v>
      </c>
      <c r="K15" s="95" t="s">
        <v>58</v>
      </c>
      <c r="L15" s="116" t="s">
        <v>70</v>
      </c>
      <c r="M15" s="7">
        <v>0.5</v>
      </c>
      <c r="N15" s="7">
        <v>2</v>
      </c>
      <c r="O15" s="7">
        <v>15</v>
      </c>
      <c r="P15" s="59">
        <f t="shared" ref="P15" si="9">IF((M15*N15*O15)=0,"",(M15*N15*O15))</f>
        <v>15</v>
      </c>
      <c r="Q15" s="60" t="str">
        <f t="shared" ref="Q15" si="10">IF(P15="","",IF(P15&lt;=20,"Acceptabel",IF(P15&lt;=70,"Aandacht vereist",IF(P15&lt;=160,"Maatregelen vereist",IF(P15&lt;=320,"Direct verbeteren",IF(P15&gt;320,"Werk stilleggen"))))))</f>
        <v>Acceptabel</v>
      </c>
      <c r="R15" s="57"/>
    </row>
    <row r="16" spans="1:18" ht="15" thickBot="1">
      <c r="A16" s="162"/>
      <c r="B16" s="171"/>
      <c r="C16" s="150"/>
      <c r="D16" s="150"/>
      <c r="E16" s="153"/>
      <c r="F16" s="153"/>
      <c r="G16" s="153"/>
      <c r="H16" s="156"/>
      <c r="I16" s="159"/>
      <c r="J16" s="102">
        <v>4</v>
      </c>
      <c r="K16" s="117"/>
      <c r="L16" s="117"/>
      <c r="M16" s="7"/>
      <c r="N16" s="7"/>
      <c r="O16" s="7"/>
      <c r="P16" s="59"/>
      <c r="Q16" s="60"/>
      <c r="R16" s="57"/>
    </row>
    <row r="17" spans="1:18" ht="200.15" customHeight="1">
      <c r="A17" s="160">
        <v>4</v>
      </c>
      <c r="B17" s="166" t="s">
        <v>71</v>
      </c>
      <c r="C17" s="167" t="s">
        <v>72</v>
      </c>
      <c r="D17" s="148" t="s">
        <v>73</v>
      </c>
      <c r="E17" s="151">
        <v>3</v>
      </c>
      <c r="F17" s="151">
        <v>2</v>
      </c>
      <c r="G17" s="151">
        <v>15</v>
      </c>
      <c r="H17" s="175">
        <f t="shared" ref="H17" si="11">IF((E17*F17*G17)=0,"",(E17*F17*G17))</f>
        <v>90</v>
      </c>
      <c r="I17" s="157" t="str">
        <f>IF(H17="","",IF(H17&lt;=20,"Acceptabel",IF(H17&lt;=70,"Aandacht vereist",IF(H17&lt;=160,"Maatregelen vereist",IF(H17&lt;=320,"Direct verbeteren",IF(H17&gt;320,"Werk stilleggen"))))))</f>
        <v>Maatregelen vereist</v>
      </c>
      <c r="J17" s="102">
        <v>1</v>
      </c>
      <c r="K17" s="95" t="s">
        <v>74</v>
      </c>
      <c r="L17" s="95" t="s">
        <v>75</v>
      </c>
      <c r="M17" s="7">
        <v>0.5</v>
      </c>
      <c r="N17" s="7">
        <v>2</v>
      </c>
      <c r="O17" s="7">
        <v>15</v>
      </c>
      <c r="P17" s="59">
        <f>IF((M17*N17*O17)=0,"",(M17*N17*O17))</f>
        <v>15</v>
      </c>
      <c r="Q17" s="60" t="str">
        <f t="shared" si="3"/>
        <v>Acceptabel</v>
      </c>
      <c r="R17" s="57"/>
    </row>
    <row r="18" spans="1:18">
      <c r="A18" s="161"/>
      <c r="B18" s="170"/>
      <c r="C18" s="177"/>
      <c r="D18" s="149"/>
      <c r="E18" s="152"/>
      <c r="F18" s="152"/>
      <c r="G18" s="152"/>
      <c r="H18" s="154"/>
      <c r="I18" s="158"/>
      <c r="J18" s="102">
        <v>2</v>
      </c>
      <c r="K18" s="6"/>
      <c r="L18" s="6"/>
      <c r="M18" s="7"/>
      <c r="N18" s="7"/>
      <c r="O18" s="7"/>
      <c r="P18" s="59"/>
      <c r="Q18" s="60"/>
      <c r="R18" s="57"/>
    </row>
    <row r="19" spans="1:18">
      <c r="A19" s="161"/>
      <c r="B19" s="170"/>
      <c r="C19" s="177"/>
      <c r="D19" s="149"/>
      <c r="E19" s="152"/>
      <c r="F19" s="152"/>
      <c r="G19" s="152"/>
      <c r="H19" s="154"/>
      <c r="I19" s="158"/>
      <c r="J19" s="102">
        <v>3</v>
      </c>
      <c r="K19" s="6"/>
      <c r="L19" s="6"/>
      <c r="M19" s="7"/>
      <c r="N19" s="7"/>
      <c r="O19" s="7"/>
      <c r="P19" s="59"/>
      <c r="Q19" s="60"/>
      <c r="R19" s="57"/>
    </row>
    <row r="20" spans="1:18" ht="15" thickBot="1">
      <c r="A20" s="162"/>
      <c r="B20" s="171"/>
      <c r="C20" s="178"/>
      <c r="D20" s="150"/>
      <c r="E20" s="153"/>
      <c r="F20" s="153"/>
      <c r="G20" s="153"/>
      <c r="H20" s="176"/>
      <c r="I20" s="159"/>
      <c r="J20" s="102">
        <v>4</v>
      </c>
      <c r="K20" s="6"/>
      <c r="L20" s="6"/>
      <c r="M20" s="7"/>
      <c r="N20" s="7"/>
      <c r="O20" s="7"/>
      <c r="P20" s="59"/>
      <c r="Q20" s="60"/>
      <c r="R20" s="57"/>
    </row>
    <row r="21" spans="1:18" ht="130" customHeight="1">
      <c r="A21" s="160">
        <v>5</v>
      </c>
      <c r="B21" s="166" t="s">
        <v>76</v>
      </c>
      <c r="C21" s="166" t="s">
        <v>77</v>
      </c>
      <c r="D21" s="148" t="s">
        <v>78</v>
      </c>
      <c r="E21" s="151">
        <v>6</v>
      </c>
      <c r="F21" s="151">
        <v>2</v>
      </c>
      <c r="G21" s="151">
        <v>15</v>
      </c>
      <c r="H21" s="154">
        <f t="shared" ref="H21" si="12">IF((E21*F21*G21)=0,"",(E21*F21*G21))</f>
        <v>180</v>
      </c>
      <c r="I21" s="157" t="str">
        <f>IF(H21="","",IF(H21&lt;=20,"Acceptabel",IF(H21&lt;=70,"Aandacht vereist",IF(H21&lt;=160,"Maatregelen vereist",IF(H21&lt;=320,"Direct verbeteren",IF(H21&gt;320,"Werk stilleggen"))))))</f>
        <v>Direct verbeteren</v>
      </c>
      <c r="J21" s="102">
        <v>1</v>
      </c>
      <c r="K21" s="6" t="s">
        <v>79</v>
      </c>
      <c r="L21" s="95" t="s">
        <v>80</v>
      </c>
      <c r="M21" s="7">
        <v>0.1</v>
      </c>
      <c r="N21" s="7">
        <v>2</v>
      </c>
      <c r="O21" s="7">
        <v>15</v>
      </c>
      <c r="P21" s="59">
        <f>IF((M21*N21*O21)=0,"",(M21*N21*O21))</f>
        <v>3</v>
      </c>
      <c r="Q21" s="60" t="str">
        <f t="shared" ref="Q21" si="13">IF(P21="","",IF(P21&lt;=20,"Acceptabel",IF(P21&lt;=70,"Aandacht vereist",IF(P21&lt;=160,"Maatregelen vereist",IF(P21&lt;=320,"Direct verbeteren",IF(P21&gt;320,"Werk stilleggen"))))))</f>
        <v>Acceptabel</v>
      </c>
      <c r="R21" s="57"/>
    </row>
    <row r="22" spans="1:18" ht="37.5">
      <c r="A22" s="161"/>
      <c r="B22" s="170"/>
      <c r="C22" s="149"/>
      <c r="D22" s="149"/>
      <c r="E22" s="152"/>
      <c r="F22" s="152"/>
      <c r="G22" s="152"/>
      <c r="H22" s="155"/>
      <c r="I22" s="158"/>
      <c r="J22" s="102">
        <v>2</v>
      </c>
      <c r="K22" s="95" t="s">
        <v>81</v>
      </c>
      <c r="L22" s="112"/>
      <c r="M22" s="7"/>
      <c r="N22" s="7"/>
      <c r="O22" s="7"/>
      <c r="P22" s="59"/>
      <c r="Q22" s="60"/>
      <c r="R22" s="57"/>
    </row>
    <row r="23" spans="1:18" ht="75">
      <c r="A23" s="161"/>
      <c r="B23" s="170"/>
      <c r="C23" s="149"/>
      <c r="D23" s="149"/>
      <c r="E23" s="152"/>
      <c r="F23" s="152"/>
      <c r="G23" s="152"/>
      <c r="H23" s="155"/>
      <c r="I23" s="158"/>
      <c r="J23" s="102">
        <v>3</v>
      </c>
      <c r="K23" s="6" t="s">
        <v>58</v>
      </c>
      <c r="L23" s="95" t="s">
        <v>82</v>
      </c>
      <c r="M23" s="7">
        <v>0.5</v>
      </c>
      <c r="N23" s="7">
        <v>2</v>
      </c>
      <c r="O23" s="7">
        <v>15</v>
      </c>
      <c r="P23" s="59">
        <f>IF((M23*N23*O23)=0,"",(M23*N23*O23))</f>
        <v>15</v>
      </c>
      <c r="Q23" s="60" t="str">
        <f t="shared" ref="Q23" si="14">IF(P23="","",IF(P23&lt;=20,"Acceptabel",IF(P23&lt;=70,"Aandacht vereist",IF(P23&lt;=160,"Maatregelen vereist",IF(P23&lt;=320,"Direct verbeteren",IF(P23&gt;320,"Werk stilleggen"))))))</f>
        <v>Acceptabel</v>
      </c>
      <c r="R23" s="57"/>
    </row>
    <row r="24" spans="1:18" ht="176.5" customHeight="1" thickBot="1">
      <c r="A24" s="162"/>
      <c r="B24" s="171"/>
      <c r="C24" s="150"/>
      <c r="D24" s="150"/>
      <c r="E24" s="153"/>
      <c r="F24" s="153"/>
      <c r="G24" s="153"/>
      <c r="H24" s="156"/>
      <c r="I24" s="159"/>
      <c r="J24" s="102">
        <v>4</v>
      </c>
      <c r="K24" s="6" t="s">
        <v>83</v>
      </c>
      <c r="L24" s="6" t="s">
        <v>84</v>
      </c>
      <c r="M24" s="7">
        <v>1</v>
      </c>
      <c r="N24" s="7">
        <v>2</v>
      </c>
      <c r="O24" s="7">
        <v>15</v>
      </c>
      <c r="P24" s="59">
        <f>IF((M24*N24*O24)=0,"",(M24*N24*O24))</f>
        <v>30</v>
      </c>
      <c r="Q24" s="60" t="str">
        <f t="shared" ref="Q24" si="15">IF(P24="","",IF(P24&lt;=20,"Acceptabel",IF(P24&lt;=70,"Aandacht vereist",IF(P24&lt;=160,"Maatregelen vereist",IF(P24&lt;=320,"Direct verbeteren",IF(P24&gt;320,"Werk stilleggen"))))))</f>
        <v>Aandacht vereist</v>
      </c>
      <c r="R24" s="57" t="s">
        <v>85</v>
      </c>
    </row>
    <row r="25" spans="1:18" ht="80.150000000000006" customHeight="1">
      <c r="A25" s="160">
        <v>6</v>
      </c>
      <c r="B25" s="188" t="s">
        <v>86</v>
      </c>
      <c r="C25" s="166" t="s">
        <v>87</v>
      </c>
      <c r="D25" s="148" t="s">
        <v>88</v>
      </c>
      <c r="E25" s="151">
        <v>6</v>
      </c>
      <c r="F25" s="151">
        <v>1</v>
      </c>
      <c r="G25" s="151">
        <v>15</v>
      </c>
      <c r="H25" s="154">
        <f t="shared" ref="H25" si="16">IF((E25*F25*G25)=0,"",(E25*F25*G25))</f>
        <v>90</v>
      </c>
      <c r="I25" s="157" t="str">
        <f>IF(H25="","",IF(H25&lt;=20,"Acceptabel",IF(H25&lt;=70,"Aandacht vereist",IF(H25&lt;=160,"Maatregelen vereist",IF(H25&lt;=320,"Direct verbeteren",IF(H25&gt;320,"Werk stilleggen"))))))</f>
        <v>Maatregelen vereist</v>
      </c>
      <c r="J25" s="102">
        <v>1</v>
      </c>
      <c r="K25" s="95" t="s">
        <v>89</v>
      </c>
      <c r="L25" s="6"/>
      <c r="M25" s="7"/>
      <c r="N25" s="7"/>
      <c r="O25" s="7"/>
      <c r="P25" s="59"/>
      <c r="Q25" s="60"/>
      <c r="R25" s="57"/>
    </row>
    <row r="26" spans="1:18" ht="88.15" customHeight="1">
      <c r="A26" s="161"/>
      <c r="B26" s="189"/>
      <c r="C26" s="149"/>
      <c r="D26" s="149"/>
      <c r="E26" s="152"/>
      <c r="F26" s="152"/>
      <c r="G26" s="152"/>
      <c r="H26" s="155"/>
      <c r="I26" s="158"/>
      <c r="J26" s="102">
        <v>2</v>
      </c>
      <c r="K26" s="6" t="s">
        <v>90</v>
      </c>
      <c r="L26" s="6"/>
      <c r="M26" s="7"/>
      <c r="N26" s="7"/>
      <c r="O26" s="7"/>
      <c r="P26" s="59"/>
      <c r="Q26" s="60"/>
      <c r="R26" s="57"/>
    </row>
    <row r="27" spans="1:18" ht="87" customHeight="1">
      <c r="A27" s="161"/>
      <c r="B27" s="189"/>
      <c r="C27" s="149"/>
      <c r="D27" s="149"/>
      <c r="E27" s="152"/>
      <c r="F27" s="152"/>
      <c r="G27" s="152"/>
      <c r="H27" s="155"/>
      <c r="I27" s="158"/>
      <c r="J27" s="102">
        <v>3</v>
      </c>
      <c r="K27" s="6" t="s">
        <v>90</v>
      </c>
      <c r="L27" s="6"/>
      <c r="M27" s="7"/>
      <c r="N27" s="7"/>
      <c r="O27" s="7"/>
      <c r="P27" s="59"/>
      <c r="Q27" s="60"/>
      <c r="R27" s="57"/>
    </row>
    <row r="28" spans="1:18" ht="38" thickBot="1">
      <c r="A28" s="162"/>
      <c r="B28" s="190"/>
      <c r="C28" s="150"/>
      <c r="D28" s="150"/>
      <c r="E28" s="153"/>
      <c r="F28" s="153"/>
      <c r="G28" s="153"/>
      <c r="H28" s="156"/>
      <c r="I28" s="159"/>
      <c r="J28" s="102">
        <v>4</v>
      </c>
      <c r="K28" s="6" t="s">
        <v>83</v>
      </c>
      <c r="L28" s="6" t="s">
        <v>91</v>
      </c>
      <c r="M28" s="7">
        <v>0.5</v>
      </c>
      <c r="N28" s="7">
        <v>1</v>
      </c>
      <c r="O28" s="7">
        <v>15</v>
      </c>
      <c r="P28" s="59">
        <f t="shared" ref="P28:P39" si="17">IF((M28*N28*O28)=0,"",(M28*N28*O28))</f>
        <v>7.5</v>
      </c>
      <c r="Q28" s="60" t="str">
        <f t="shared" ref="Q28:Q39" si="18">IF(P28="","",IF(P28&lt;=20,"Acceptabel",IF(P28&lt;=70,"Aandacht vereist",IF(P28&lt;=160,"Maatregelen vereist",IF(P28&lt;=320,"Direct verbeteren",IF(P28&gt;320,"Werk stilleggen"))))))</f>
        <v>Acceptabel</v>
      </c>
      <c r="R28" s="57"/>
    </row>
    <row r="29" spans="1:18" ht="80.150000000000006" customHeight="1">
      <c r="A29" s="160">
        <v>7</v>
      </c>
      <c r="B29" s="163" t="s">
        <v>92</v>
      </c>
      <c r="C29" s="166" t="s">
        <v>87</v>
      </c>
      <c r="D29" s="148" t="s">
        <v>88</v>
      </c>
      <c r="E29" s="151">
        <v>3</v>
      </c>
      <c r="F29" s="151">
        <v>6</v>
      </c>
      <c r="G29" s="151">
        <v>15</v>
      </c>
      <c r="H29" s="154">
        <f t="shared" ref="H29" si="19">IF((E29*F29*G29)=0,"",(E29*F29*G29))</f>
        <v>270</v>
      </c>
      <c r="I29" s="157" t="str">
        <f>IF(H29="","",IF(H29&lt;=20,"Acceptabel",IF(H29&lt;=70,"Aandacht vereist",IF(H29&lt;=160,"Maatregelen vereist",IF(H29&lt;=320,"Direct verbeteren",IF(H29&gt;320,"Werk stilleggen"))))))</f>
        <v>Direct verbeteren</v>
      </c>
      <c r="J29" s="102">
        <v>1</v>
      </c>
      <c r="K29" s="95" t="s">
        <v>89</v>
      </c>
      <c r="L29" s="6"/>
      <c r="M29" s="7"/>
      <c r="N29" s="7"/>
      <c r="O29" s="7"/>
      <c r="P29" s="59"/>
      <c r="Q29" s="60"/>
      <c r="R29" s="57"/>
    </row>
    <row r="30" spans="1:18" ht="89.5" customHeight="1">
      <c r="A30" s="161"/>
      <c r="B30" s="164"/>
      <c r="C30" s="149"/>
      <c r="D30" s="149"/>
      <c r="E30" s="152"/>
      <c r="F30" s="152"/>
      <c r="G30" s="152"/>
      <c r="H30" s="155"/>
      <c r="I30" s="158"/>
      <c r="J30" s="102">
        <v>2</v>
      </c>
      <c r="K30" s="6" t="s">
        <v>93</v>
      </c>
      <c r="L30" s="6" t="s">
        <v>94</v>
      </c>
      <c r="M30" s="7">
        <v>0.2</v>
      </c>
      <c r="N30" s="7">
        <v>6</v>
      </c>
      <c r="O30" s="7">
        <v>15</v>
      </c>
      <c r="P30" s="59">
        <f t="shared" ref="P30" si="20">IF((M30*N30*O30)=0,"",(M30*N30*O30))</f>
        <v>18.000000000000004</v>
      </c>
      <c r="Q30" s="60" t="str">
        <f t="shared" ref="Q30" si="21">IF(P30="","",IF(P30&lt;=20,"Acceptabel",IF(P30&lt;=70,"Aandacht vereist",IF(P30&lt;=160,"Maatregelen vereist",IF(P30&lt;=320,"Direct verbeteren",IF(P30&gt;320,"Werk stilleggen"))))))</f>
        <v>Acceptabel</v>
      </c>
      <c r="R30" s="57"/>
    </row>
    <row r="31" spans="1:18" ht="49.75" customHeight="1">
      <c r="A31" s="161"/>
      <c r="B31" s="164"/>
      <c r="C31" s="149"/>
      <c r="D31" s="149"/>
      <c r="E31" s="152"/>
      <c r="F31" s="152"/>
      <c r="G31" s="152"/>
      <c r="H31" s="155"/>
      <c r="I31" s="158"/>
      <c r="J31" s="102">
        <v>3</v>
      </c>
      <c r="K31" s="6"/>
      <c r="L31" s="6"/>
      <c r="M31" s="7"/>
      <c r="N31" s="7"/>
      <c r="O31" s="7"/>
      <c r="P31" s="59"/>
      <c r="Q31" s="60"/>
      <c r="R31" s="57"/>
    </row>
    <row r="32" spans="1:18" ht="15" thickBot="1">
      <c r="A32" s="162"/>
      <c r="B32" s="165"/>
      <c r="C32" s="150"/>
      <c r="D32" s="150"/>
      <c r="E32" s="153"/>
      <c r="F32" s="153"/>
      <c r="G32" s="153"/>
      <c r="H32" s="156"/>
      <c r="I32" s="159"/>
      <c r="J32" s="102">
        <v>4</v>
      </c>
      <c r="K32" s="6"/>
      <c r="L32" s="6"/>
      <c r="M32" s="7"/>
      <c r="N32" s="7"/>
      <c r="O32" s="7"/>
      <c r="P32" s="59"/>
      <c r="Q32" s="60"/>
      <c r="R32" s="57"/>
    </row>
    <row r="33" spans="1:18" ht="65.5" customHeight="1">
      <c r="A33" s="160">
        <v>8</v>
      </c>
      <c r="B33" s="163" t="s">
        <v>95</v>
      </c>
      <c r="C33" s="166" t="s">
        <v>96</v>
      </c>
      <c r="D33" s="148" t="s">
        <v>88</v>
      </c>
      <c r="E33" s="151">
        <v>3</v>
      </c>
      <c r="F33" s="151">
        <v>2</v>
      </c>
      <c r="G33" s="151">
        <v>15</v>
      </c>
      <c r="H33" s="154">
        <f t="shared" ref="H33" si="22">IF((E33*F33*G33)=0,"",(E33*F33*G33))</f>
        <v>90</v>
      </c>
      <c r="I33" s="157" t="str">
        <f>IF(H33="","",IF(H33&lt;=20,"Acceptabel",IF(H33&lt;=70,"Aandacht vereist",IF(H33&lt;=160,"Maatregelen vereist",IF(H33&lt;=320,"Direct verbeteren",IF(H33&gt;320,"Werk stilleggen"))))))</f>
        <v>Maatregelen vereist</v>
      </c>
      <c r="J33" s="102">
        <v>1</v>
      </c>
      <c r="K33" s="95" t="s">
        <v>97</v>
      </c>
      <c r="L33" s="6"/>
      <c r="M33" s="110"/>
      <c r="N33" s="7"/>
      <c r="O33" s="110"/>
      <c r="P33" s="108"/>
      <c r="Q33" s="60"/>
      <c r="R33" s="57"/>
    </row>
    <row r="34" spans="1:18" ht="73.150000000000006" customHeight="1">
      <c r="A34" s="161"/>
      <c r="B34" s="164"/>
      <c r="C34" s="149"/>
      <c r="D34" s="149"/>
      <c r="E34" s="152"/>
      <c r="F34" s="152"/>
      <c r="G34" s="152"/>
      <c r="H34" s="155"/>
      <c r="I34" s="158"/>
      <c r="J34" s="102">
        <v>2</v>
      </c>
      <c r="K34" s="95" t="s">
        <v>65</v>
      </c>
      <c r="L34" s="95"/>
      <c r="M34" s="123"/>
      <c r="N34" s="123"/>
      <c r="O34" s="123"/>
      <c r="P34" s="59" t="str">
        <f t="shared" ref="P34:P36" si="23">IF((M34*N34*O34)=0,"",(M34*N34*O34))</f>
        <v/>
      </c>
      <c r="Q34" s="60" t="str">
        <f t="shared" ref="Q34:Q36" si="24">IF(P34="","",IF(P34&lt;=20,"Acceptabel",IF(P34&lt;=70,"Aandacht vereist",IF(P34&lt;=160,"Maatregelen vereist",IF(P34&lt;=320,"Direct verbeteren",IF(P34&gt;320,"Werk stilleggen"))))))</f>
        <v/>
      </c>
      <c r="R34" s="124"/>
    </row>
    <row r="35" spans="1:18" ht="73.900000000000006" customHeight="1">
      <c r="A35" s="161"/>
      <c r="B35" s="164"/>
      <c r="C35" s="149"/>
      <c r="D35" s="149"/>
      <c r="E35" s="152"/>
      <c r="F35" s="152"/>
      <c r="G35" s="152"/>
      <c r="H35" s="155"/>
      <c r="I35" s="158"/>
      <c r="J35" s="102">
        <v>3</v>
      </c>
      <c r="K35" s="95" t="s">
        <v>66</v>
      </c>
      <c r="L35" s="95"/>
      <c r="M35" s="123"/>
      <c r="N35" s="123"/>
      <c r="O35" s="123"/>
      <c r="P35" s="59" t="str">
        <f t="shared" si="23"/>
        <v/>
      </c>
      <c r="Q35" s="60" t="str">
        <f t="shared" si="24"/>
        <v/>
      </c>
      <c r="R35" s="124"/>
    </row>
    <row r="36" spans="1:18" ht="63" thickBot="1">
      <c r="A36" s="162"/>
      <c r="B36" s="165"/>
      <c r="C36" s="150"/>
      <c r="D36" s="150"/>
      <c r="E36" s="153"/>
      <c r="F36" s="153"/>
      <c r="G36" s="153"/>
      <c r="H36" s="156"/>
      <c r="I36" s="159"/>
      <c r="J36" s="102">
        <v>4</v>
      </c>
      <c r="K36" s="95" t="s">
        <v>67</v>
      </c>
      <c r="L36" s="101" t="s">
        <v>68</v>
      </c>
      <c r="M36" s="123">
        <v>0.5</v>
      </c>
      <c r="N36" s="123">
        <v>2</v>
      </c>
      <c r="O36" s="123">
        <v>15</v>
      </c>
      <c r="P36" s="59">
        <f t="shared" si="23"/>
        <v>15</v>
      </c>
      <c r="Q36" s="60" t="str">
        <f t="shared" si="24"/>
        <v>Acceptabel</v>
      </c>
      <c r="R36" s="124" t="s">
        <v>60</v>
      </c>
    </row>
    <row r="37" spans="1:18" ht="75">
      <c r="A37" s="160">
        <v>9</v>
      </c>
      <c r="B37" s="163" t="s">
        <v>98</v>
      </c>
      <c r="C37" s="167" t="s">
        <v>99</v>
      </c>
      <c r="D37" s="148" t="s">
        <v>55</v>
      </c>
      <c r="E37" s="151">
        <v>3</v>
      </c>
      <c r="F37" s="151">
        <v>6</v>
      </c>
      <c r="G37" s="151">
        <v>15</v>
      </c>
      <c r="H37" s="154">
        <f t="shared" ref="H37" si="25">IF((E37*F37*G37)=0,"",(E37*F37*G37))</f>
        <v>270</v>
      </c>
      <c r="I37" s="157" t="str">
        <f>IF(H37="","",IF(H37&lt;=20,"Acceptabel",IF(H37&lt;=70,"Aandacht vereist",IF(H37&lt;=160,"Maatregelen vereist",IF(H37&lt;=320,"Direct verbeteren",IF(H37&gt;320,"Werk stilleggen"))))))</f>
        <v>Direct verbeteren</v>
      </c>
      <c r="J37" s="102">
        <v>1</v>
      </c>
      <c r="K37" s="95" t="s">
        <v>89</v>
      </c>
      <c r="L37" s="6"/>
      <c r="M37" s="7"/>
      <c r="N37" s="7"/>
      <c r="O37" s="7"/>
      <c r="P37" s="59"/>
      <c r="Q37" s="60"/>
      <c r="R37" s="57"/>
    </row>
    <row r="38" spans="1:18" ht="49.9" customHeight="1">
      <c r="A38" s="161"/>
      <c r="B38" s="164"/>
      <c r="C38" s="168"/>
      <c r="D38" s="149"/>
      <c r="E38" s="152"/>
      <c r="F38" s="152"/>
      <c r="G38" s="152"/>
      <c r="H38" s="155"/>
      <c r="I38" s="158"/>
      <c r="J38" s="102">
        <v>2</v>
      </c>
      <c r="K38" s="6" t="s">
        <v>100</v>
      </c>
      <c r="L38" s="6"/>
      <c r="M38" s="7"/>
      <c r="N38" s="7"/>
      <c r="O38" s="7"/>
      <c r="P38" s="59"/>
      <c r="Q38" s="60"/>
      <c r="R38" s="57"/>
    </row>
    <row r="39" spans="1:18" ht="49.9" customHeight="1">
      <c r="A39" s="161"/>
      <c r="B39" s="164"/>
      <c r="C39" s="168"/>
      <c r="D39" s="149"/>
      <c r="E39" s="152"/>
      <c r="F39" s="152"/>
      <c r="G39" s="152"/>
      <c r="H39" s="155"/>
      <c r="I39" s="158"/>
      <c r="J39" s="102">
        <v>3</v>
      </c>
      <c r="K39" s="6" t="s">
        <v>58</v>
      </c>
      <c r="L39" s="6" t="s">
        <v>101</v>
      </c>
      <c r="M39" s="7">
        <v>0.2</v>
      </c>
      <c r="N39" s="7">
        <v>6</v>
      </c>
      <c r="O39" s="7">
        <v>15</v>
      </c>
      <c r="P39" s="59">
        <f t="shared" si="17"/>
        <v>18.000000000000004</v>
      </c>
      <c r="Q39" s="60" t="str">
        <f t="shared" si="18"/>
        <v>Acceptabel</v>
      </c>
      <c r="R39" s="57" t="s">
        <v>102</v>
      </c>
    </row>
    <row r="40" spans="1:18" ht="49.9" customHeight="1" thickBot="1">
      <c r="A40" s="162"/>
      <c r="B40" s="165"/>
      <c r="C40" s="169"/>
      <c r="D40" s="150"/>
      <c r="E40" s="153"/>
      <c r="F40" s="153"/>
      <c r="G40" s="153"/>
      <c r="H40" s="156"/>
      <c r="I40" s="159"/>
      <c r="J40" s="102">
        <v>4</v>
      </c>
      <c r="K40" s="6"/>
      <c r="L40" s="6"/>
      <c r="M40" s="7"/>
      <c r="N40" s="7"/>
      <c r="O40" s="7"/>
      <c r="P40" s="59"/>
      <c r="Q40" s="60"/>
      <c r="R40" s="57"/>
    </row>
    <row r="41" spans="1:18" ht="80.150000000000006" customHeight="1">
      <c r="A41" s="160">
        <v>10</v>
      </c>
      <c r="B41" s="163" t="s">
        <v>103</v>
      </c>
      <c r="C41" s="166" t="s">
        <v>104</v>
      </c>
      <c r="D41" s="148" t="s">
        <v>55</v>
      </c>
      <c r="E41" s="151">
        <v>3</v>
      </c>
      <c r="F41" s="151">
        <v>3</v>
      </c>
      <c r="G41" s="151">
        <v>15</v>
      </c>
      <c r="H41" s="154">
        <f t="shared" ref="H41" si="26">IF((E41*F41*G41)=0,"",(E41*F41*G41))</f>
        <v>135</v>
      </c>
      <c r="I41" s="157" t="str">
        <f>IF(H41="","",IF(H41&lt;=20,"Acceptabel",IF(H41&lt;=70,"Aandacht vereist",IF(H41&lt;=160,"Maatregelen vereist",IF(H41&lt;=320,"Direct verbeteren",IF(H41&gt;320,"Werk stilleggen"))))))</f>
        <v>Maatregelen vereist</v>
      </c>
      <c r="J41" s="102">
        <v>1</v>
      </c>
      <c r="K41" s="95" t="s">
        <v>89</v>
      </c>
      <c r="L41" s="6"/>
      <c r="M41" s="7"/>
      <c r="N41" s="7"/>
      <c r="O41" s="7"/>
      <c r="P41" s="59"/>
      <c r="Q41" s="60"/>
      <c r="R41" s="57"/>
    </row>
    <row r="42" spans="1:18" ht="45" customHeight="1">
      <c r="A42" s="161"/>
      <c r="B42" s="164"/>
      <c r="C42" s="149"/>
      <c r="D42" s="149"/>
      <c r="E42" s="152"/>
      <c r="F42" s="152"/>
      <c r="G42" s="152"/>
      <c r="H42" s="155"/>
      <c r="I42" s="158"/>
      <c r="J42" s="102">
        <v>2</v>
      </c>
      <c r="K42" s="6" t="s">
        <v>100</v>
      </c>
      <c r="L42" s="6"/>
      <c r="M42" s="7"/>
      <c r="N42" s="7"/>
      <c r="O42" s="7"/>
      <c r="P42" s="59"/>
      <c r="Q42" s="60"/>
      <c r="R42" s="57"/>
    </row>
    <row r="43" spans="1:18" ht="108.65" customHeight="1">
      <c r="A43" s="161"/>
      <c r="B43" s="164"/>
      <c r="C43" s="149"/>
      <c r="D43" s="149"/>
      <c r="E43" s="152"/>
      <c r="F43" s="152"/>
      <c r="G43" s="152"/>
      <c r="H43" s="155"/>
      <c r="I43" s="158"/>
      <c r="J43" s="102">
        <v>3</v>
      </c>
      <c r="K43" s="6" t="s">
        <v>58</v>
      </c>
      <c r="L43" s="114" t="s">
        <v>105</v>
      </c>
      <c r="M43" s="110">
        <v>0.2</v>
      </c>
      <c r="N43" s="110">
        <v>3</v>
      </c>
      <c r="O43" s="110">
        <v>15</v>
      </c>
      <c r="P43" s="108">
        <f t="shared" ref="P43" si="27">IF((M43*N43*O43)=0,"",(M43*N43*O43))</f>
        <v>9.0000000000000018</v>
      </c>
      <c r="Q43" s="115" t="str">
        <f t="shared" ref="Q43" si="28">IF(P43="","",IF(P43&lt;=20,"Acceptabel",IF(P43&lt;=70,"Aandacht vereist",IF(P43&lt;=160,"Maatregelen vereist",IF(P43&lt;=320,"Direct verbeteren",IF(P43&gt;320,"Werk stilleggen"))))))</f>
        <v>Acceptabel</v>
      </c>
      <c r="R43" s="57"/>
    </row>
    <row r="44" spans="1:18" ht="15" thickBot="1">
      <c r="A44" s="162"/>
      <c r="B44" s="165"/>
      <c r="C44" s="150"/>
      <c r="D44" s="150"/>
      <c r="E44" s="153"/>
      <c r="F44" s="153"/>
      <c r="G44" s="153"/>
      <c r="H44" s="156"/>
      <c r="I44" s="159"/>
      <c r="J44" s="102">
        <v>4</v>
      </c>
      <c r="K44" s="111"/>
      <c r="L44" s="109"/>
      <c r="M44" s="109"/>
      <c r="N44" s="109"/>
      <c r="O44" s="109"/>
      <c r="P44" s="109"/>
      <c r="Q44" s="109"/>
      <c r="R44" s="57"/>
    </row>
    <row r="45" spans="1:18" ht="50">
      <c r="A45" s="160">
        <v>11</v>
      </c>
      <c r="B45" s="166" t="s">
        <v>106</v>
      </c>
      <c r="C45" s="166" t="s">
        <v>107</v>
      </c>
      <c r="D45" s="166" t="s">
        <v>108</v>
      </c>
      <c r="E45" s="172">
        <v>0.2</v>
      </c>
      <c r="F45" s="172">
        <v>3</v>
      </c>
      <c r="G45" s="172">
        <v>15</v>
      </c>
      <c r="H45" s="154">
        <f t="shared" ref="H45" si="29">IF((E45*F45*G45)=0,"",(E45*F45*G45))</f>
        <v>9.0000000000000018</v>
      </c>
      <c r="I45" s="157" t="str">
        <f>IF(H45="","",IF(H45&lt;=20,"Acceptabel",IF(H45&lt;=70,"Aandacht vereist",IF(H45&lt;=160,"Maatregelen vereist",IF(H45&lt;=320,"Direct verbeteren",IF(H45&gt;320,"Werk stilleggen"))))))</f>
        <v>Acceptabel</v>
      </c>
      <c r="J45" s="50">
        <v>1</v>
      </c>
      <c r="K45" s="95" t="s">
        <v>109</v>
      </c>
      <c r="L45" s="95"/>
      <c r="M45" s="123"/>
      <c r="N45" s="123"/>
      <c r="O45" s="123"/>
      <c r="P45" s="59"/>
      <c r="Q45" s="60"/>
      <c r="R45" s="124"/>
    </row>
    <row r="46" spans="1:18" ht="62.5">
      <c r="A46" s="161"/>
      <c r="B46" s="170" t="s">
        <v>106</v>
      </c>
      <c r="C46" s="170" t="s">
        <v>107</v>
      </c>
      <c r="D46" s="170" t="s">
        <v>108</v>
      </c>
      <c r="E46" s="173">
        <v>0.2</v>
      </c>
      <c r="F46" s="173">
        <v>3</v>
      </c>
      <c r="G46" s="173">
        <v>15</v>
      </c>
      <c r="H46" s="155"/>
      <c r="I46" s="158"/>
      <c r="J46" s="50">
        <v>2</v>
      </c>
      <c r="K46" s="95" t="s">
        <v>66</v>
      </c>
      <c r="L46" s="95"/>
      <c r="M46" s="123"/>
      <c r="N46" s="123"/>
      <c r="O46" s="123"/>
      <c r="P46" s="59"/>
      <c r="Q46" s="60"/>
      <c r="R46" s="124"/>
    </row>
    <row r="47" spans="1:18" ht="50">
      <c r="A47" s="161"/>
      <c r="B47" s="170" t="s">
        <v>106</v>
      </c>
      <c r="C47" s="170" t="s">
        <v>107</v>
      </c>
      <c r="D47" s="170" t="s">
        <v>108</v>
      </c>
      <c r="E47" s="173">
        <v>0.2</v>
      </c>
      <c r="F47" s="173">
        <v>3</v>
      </c>
      <c r="G47" s="173">
        <v>15</v>
      </c>
      <c r="H47" s="155"/>
      <c r="I47" s="158"/>
      <c r="J47" s="50">
        <v>3</v>
      </c>
      <c r="K47" s="95" t="s">
        <v>110</v>
      </c>
      <c r="L47" s="95" t="s">
        <v>111</v>
      </c>
      <c r="M47" s="123">
        <v>0.1</v>
      </c>
      <c r="N47" s="123">
        <v>3</v>
      </c>
      <c r="O47" s="123">
        <v>15</v>
      </c>
      <c r="P47" s="59">
        <f t="shared" ref="P47:P48" si="30">IF((M47*N47*O47)=0,"",(M47*N47*O47))</f>
        <v>4.5000000000000009</v>
      </c>
      <c r="Q47" s="60" t="str">
        <f t="shared" ref="Q47:Q48" si="31">IF(P47="","",IF(P47&lt;=20,"Acceptabel",IF(P47&lt;=70,"Aandacht vereist",IF(P47&lt;=160,"Maatregelen vereist",IF(P47&lt;=320,"Direct verbeteren",IF(P47&gt;320,"Werk stilleggen"))))))</f>
        <v>Acceptabel</v>
      </c>
      <c r="R47" s="124"/>
    </row>
    <row r="48" spans="1:18" ht="75.5" thickBot="1">
      <c r="A48" s="162"/>
      <c r="B48" s="171" t="s">
        <v>106</v>
      </c>
      <c r="C48" s="171" t="s">
        <v>107</v>
      </c>
      <c r="D48" s="171" t="s">
        <v>108</v>
      </c>
      <c r="E48" s="174">
        <v>0.2</v>
      </c>
      <c r="F48" s="174">
        <v>3</v>
      </c>
      <c r="G48" s="174">
        <v>15</v>
      </c>
      <c r="H48" s="156"/>
      <c r="I48" s="159"/>
      <c r="J48" s="50">
        <v>4</v>
      </c>
      <c r="K48" s="95" t="s">
        <v>61</v>
      </c>
      <c r="L48" s="95" t="s">
        <v>112</v>
      </c>
      <c r="M48" s="123">
        <v>0.1</v>
      </c>
      <c r="N48" s="123">
        <v>3</v>
      </c>
      <c r="O48" s="123">
        <v>15</v>
      </c>
      <c r="P48" s="59">
        <f t="shared" si="30"/>
        <v>4.5000000000000009</v>
      </c>
      <c r="Q48" s="60" t="str">
        <f t="shared" si="31"/>
        <v>Acceptabel</v>
      </c>
      <c r="R48" s="124"/>
    </row>
  </sheetData>
  <mergeCells count="103">
    <mergeCell ref="I25:I28"/>
    <mergeCell ref="A33:A36"/>
    <mergeCell ref="B33:B36"/>
    <mergeCell ref="C33:C36"/>
    <mergeCell ref="D33:D36"/>
    <mergeCell ref="E33:E36"/>
    <mergeCell ref="F33:F36"/>
    <mergeCell ref="G33:G36"/>
    <mergeCell ref="H33:H36"/>
    <mergeCell ref="I33:I36"/>
    <mergeCell ref="A25:A28"/>
    <mergeCell ref="B25:B28"/>
    <mergeCell ref="C25:C28"/>
    <mergeCell ref="D25:D28"/>
    <mergeCell ref="E25:E28"/>
    <mergeCell ref="A29:A32"/>
    <mergeCell ref="F25:F28"/>
    <mergeCell ref="G25:G28"/>
    <mergeCell ref="H25:H28"/>
    <mergeCell ref="G29:G32"/>
    <mergeCell ref="H29:H32"/>
    <mergeCell ref="I29:I32"/>
    <mergeCell ref="B29:B32"/>
    <mergeCell ref="C29:C32"/>
    <mergeCell ref="K2:R2"/>
    <mergeCell ref="A2:J2"/>
    <mergeCell ref="K1:R1"/>
    <mergeCell ref="A5:A8"/>
    <mergeCell ref="B5:B8"/>
    <mergeCell ref="C5:C8"/>
    <mergeCell ref="D5:D8"/>
    <mergeCell ref="E5:E8"/>
    <mergeCell ref="F5:F8"/>
    <mergeCell ref="G5:G8"/>
    <mergeCell ref="H5:H8"/>
    <mergeCell ref="I5:I8"/>
    <mergeCell ref="A4:D4"/>
    <mergeCell ref="I9:I12"/>
    <mergeCell ref="A13:A16"/>
    <mergeCell ref="B13:B16"/>
    <mergeCell ref="C13:C16"/>
    <mergeCell ref="D13:D16"/>
    <mergeCell ref="E13:E16"/>
    <mergeCell ref="F13:F16"/>
    <mergeCell ref="G13:G16"/>
    <mergeCell ref="H13:H16"/>
    <mergeCell ref="I13:I16"/>
    <mergeCell ref="A9:A12"/>
    <mergeCell ref="B9:B12"/>
    <mergeCell ref="C9:C12"/>
    <mergeCell ref="D9:D12"/>
    <mergeCell ref="E9:E12"/>
    <mergeCell ref="F9:F12"/>
    <mergeCell ref="G9:G12"/>
    <mergeCell ref="H9:H12"/>
    <mergeCell ref="F17:F20"/>
    <mergeCell ref="G17:G20"/>
    <mergeCell ref="H17:H20"/>
    <mergeCell ref="I17:I20"/>
    <mergeCell ref="A21:A24"/>
    <mergeCell ref="B21:B24"/>
    <mergeCell ref="C21:C24"/>
    <mergeCell ref="D21:D24"/>
    <mergeCell ref="E21:E24"/>
    <mergeCell ref="F21:F24"/>
    <mergeCell ref="G21:G24"/>
    <mergeCell ref="H21:H24"/>
    <mergeCell ref="I21:I24"/>
    <mergeCell ref="A17:A20"/>
    <mergeCell ref="B17:B20"/>
    <mergeCell ref="C17:C20"/>
    <mergeCell ref="D17:D20"/>
    <mergeCell ref="E17:E20"/>
    <mergeCell ref="A45:A48"/>
    <mergeCell ref="B45:B48"/>
    <mergeCell ref="C45:C48"/>
    <mergeCell ref="D45:D48"/>
    <mergeCell ref="E45:E48"/>
    <mergeCell ref="F45:F48"/>
    <mergeCell ref="G45:G48"/>
    <mergeCell ref="H45:H48"/>
    <mergeCell ref="I45:I48"/>
    <mergeCell ref="D29:D32"/>
    <mergeCell ref="E29:E32"/>
    <mergeCell ref="F29:F32"/>
    <mergeCell ref="G37:G40"/>
    <mergeCell ref="H37:H40"/>
    <mergeCell ref="I37:I40"/>
    <mergeCell ref="A41:A44"/>
    <mergeCell ref="B41:B44"/>
    <mergeCell ref="C41:C44"/>
    <mergeCell ref="D41:D44"/>
    <mergeCell ref="E41:E44"/>
    <mergeCell ref="F41:F44"/>
    <mergeCell ref="G41:G44"/>
    <mergeCell ref="H41:H44"/>
    <mergeCell ref="I41:I44"/>
    <mergeCell ref="A37:A40"/>
    <mergeCell ref="B37:B40"/>
    <mergeCell ref="C37:C40"/>
    <mergeCell ref="D37:D40"/>
    <mergeCell ref="E37:E40"/>
    <mergeCell ref="F37:F40"/>
  </mergeCells>
  <phoneticPr fontId="22" type="noConversion"/>
  <conditionalFormatting sqref="H5 P15 P17 P23:P24 P28 P30 P39 P43">
    <cfRule type="cellIs" dxfId="248" priority="269" operator="lessThanOrEqual">
      <formula>20</formula>
    </cfRule>
    <cfRule type="cellIs" dxfId="247" priority="273" operator="greaterThan">
      <formula>320</formula>
    </cfRule>
    <cfRule type="cellIs" dxfId="246" priority="272" operator="lessThanOrEqual">
      <formula>320</formula>
    </cfRule>
    <cfRule type="cellIs" dxfId="245" priority="271" operator="lessThanOrEqual">
      <formula>160</formula>
    </cfRule>
    <cfRule type="cellIs" dxfId="244" priority="270" operator="lessThanOrEqual">
      <formula>70</formula>
    </cfRule>
  </conditionalFormatting>
  <conditionalFormatting sqref="H9 H13 H17 H21">
    <cfRule type="cellIs" dxfId="243" priority="267" operator="lessThanOrEqual">
      <formula>320</formula>
    </cfRule>
    <cfRule type="cellIs" dxfId="242" priority="264" operator="lessThanOrEqual">
      <formula>20</formula>
    </cfRule>
    <cfRule type="cellIs" dxfId="241" priority="265" operator="lessThanOrEqual">
      <formula>70</formula>
    </cfRule>
    <cfRule type="cellIs" dxfId="240" priority="266" operator="lessThanOrEqual">
      <formula>160</formula>
    </cfRule>
    <cfRule type="cellIs" dxfId="239" priority="268" operator="greaterThan">
      <formula>320</formula>
    </cfRule>
  </conditionalFormatting>
  <conditionalFormatting sqref="H25 H33">
    <cfRule type="cellIs" dxfId="238" priority="245" operator="lessThanOrEqual">
      <formula>70</formula>
    </cfRule>
    <cfRule type="cellIs" dxfId="237" priority="248" operator="greaterThan">
      <formula>320</formula>
    </cfRule>
    <cfRule type="cellIs" dxfId="236" priority="244" operator="lessThanOrEqual">
      <formula>20</formula>
    </cfRule>
    <cfRule type="cellIs" dxfId="235" priority="246" operator="lessThanOrEqual">
      <formula>160</formula>
    </cfRule>
    <cfRule type="cellIs" dxfId="234" priority="247" operator="lessThanOrEqual">
      <formula>320</formula>
    </cfRule>
  </conditionalFormatting>
  <conditionalFormatting sqref="H29">
    <cfRule type="cellIs" dxfId="233" priority="65" operator="lessThanOrEqual">
      <formula>70</formula>
    </cfRule>
    <cfRule type="cellIs" dxfId="232" priority="67" operator="lessThanOrEqual">
      <formula>320</formula>
    </cfRule>
    <cfRule type="cellIs" dxfId="231" priority="68" operator="greaterThan">
      <formula>320</formula>
    </cfRule>
    <cfRule type="cellIs" dxfId="230" priority="66" operator="lessThanOrEqual">
      <formula>160</formula>
    </cfRule>
    <cfRule type="cellIs" dxfId="229" priority="64" operator="lessThanOrEqual">
      <formula>20</formula>
    </cfRule>
  </conditionalFormatting>
  <conditionalFormatting sqref="H37 H41">
    <cfRule type="cellIs" dxfId="228" priority="238" operator="greaterThan">
      <formula>320</formula>
    </cfRule>
    <cfRule type="cellIs" dxfId="227" priority="236" operator="lessThanOrEqual">
      <formula>160</formula>
    </cfRule>
    <cfRule type="cellIs" dxfId="226" priority="235" operator="lessThanOrEqual">
      <formula>70</formula>
    </cfRule>
    <cfRule type="cellIs" dxfId="225" priority="234" operator="lessThanOrEqual">
      <formula>20</formula>
    </cfRule>
    <cfRule type="cellIs" dxfId="224" priority="237" operator="lessThanOrEqual">
      <formula>320</formula>
    </cfRule>
  </conditionalFormatting>
  <conditionalFormatting sqref="H45">
    <cfRule type="cellIs" dxfId="223" priority="5" operator="lessThanOrEqual">
      <formula>20</formula>
    </cfRule>
    <cfRule type="cellIs" dxfId="222" priority="6" operator="lessThanOrEqual">
      <formula>70</formula>
    </cfRule>
    <cfRule type="cellIs" dxfId="221" priority="7" operator="lessThanOrEqual">
      <formula>160</formula>
    </cfRule>
    <cfRule type="cellIs" dxfId="220" priority="9" operator="greaterThan">
      <formula>320</formula>
    </cfRule>
    <cfRule type="cellIs" dxfId="219" priority="8" operator="lessThanOrEqual">
      <formula>320</formula>
    </cfRule>
  </conditionalFormatting>
  <conditionalFormatting sqref="I5 I9 I13 I17 I21">
    <cfRule type="containsText" dxfId="218" priority="276" operator="containsText" text="Maatregelen vereist">
      <formula>NOT(ISERROR(SEARCH(("Maatregelen vereist"),(I5))))</formula>
    </cfRule>
    <cfRule type="containsText" dxfId="217" priority="274" operator="containsText" text="Acceptabel">
      <formula>NOT(ISERROR(SEARCH(("Acceptabel"),(I5))))</formula>
    </cfRule>
    <cfRule type="containsText" dxfId="216" priority="275" operator="containsText" text="Aandacht vereist">
      <formula>NOT(ISERROR(SEARCH(("Aandacht vereist"),(I5))))</formula>
    </cfRule>
    <cfRule type="containsText" dxfId="215" priority="277" operator="containsText" text="Direct verbeteren">
      <formula>NOT(ISERROR(SEARCH(("Direct verbeteren"),(I5))))</formula>
    </cfRule>
    <cfRule type="containsText" dxfId="214" priority="278" operator="containsText" text="Werk stilleggen">
      <formula>NOT(ISERROR(SEARCH(("Werk stilleggen"),(I5))))</formula>
    </cfRule>
  </conditionalFormatting>
  <conditionalFormatting sqref="I37 I41">
    <cfRule type="containsText" dxfId="213" priority="242" operator="containsText" text="Direct verbeteren">
      <formula>NOT(ISERROR(SEARCH(("Direct verbeteren"),(I37))))</formula>
    </cfRule>
    <cfRule type="containsText" dxfId="212" priority="241" operator="containsText" text="Maatregelen vereist">
      <formula>NOT(ISERROR(SEARCH(("Maatregelen vereist"),(I37))))</formula>
    </cfRule>
    <cfRule type="containsText" dxfId="211" priority="240" operator="containsText" text="Aandacht vereist">
      <formula>NOT(ISERROR(SEARCH(("Aandacht vereist"),(I37))))</formula>
    </cfRule>
    <cfRule type="containsText" dxfId="210" priority="239" operator="containsText" text="Acceptabel">
      <formula>NOT(ISERROR(SEARCH(("Acceptabel"),(I37))))</formula>
    </cfRule>
    <cfRule type="containsText" dxfId="209" priority="243" operator="containsText" text="Werk stilleggen">
      <formula>NOT(ISERROR(SEARCH(("Werk stilleggen"),(I37))))</formula>
    </cfRule>
  </conditionalFormatting>
  <conditionalFormatting sqref="I45">
    <cfRule type="containsText" dxfId="208" priority="14" operator="containsText" text="Werk stilleggen">
      <formula>NOT(ISERROR(SEARCH(("Werk stilleggen"),(I45))))</formula>
    </cfRule>
    <cfRule type="containsText" dxfId="207" priority="13" operator="containsText" text="Direct verbeteren">
      <formula>NOT(ISERROR(SEARCH(("Direct verbeteren"),(I45))))</formula>
    </cfRule>
    <cfRule type="containsText" dxfId="206" priority="12" operator="containsText" text="Maatregelen vereist">
      <formula>NOT(ISERROR(SEARCH(("Maatregelen vereist"),(I45))))</formula>
    </cfRule>
    <cfRule type="containsText" dxfId="205" priority="11" operator="containsText" text="Aandacht vereist">
      <formula>NOT(ISERROR(SEARCH(("Aandacht vereist"),(I45))))</formula>
    </cfRule>
    <cfRule type="containsText" dxfId="204" priority="10" operator="containsText" text="Acceptabel">
      <formula>NOT(ISERROR(SEARCH(("Acceptabel"),(I45))))</formula>
    </cfRule>
  </conditionalFormatting>
  <conditionalFormatting sqref="J5:J48">
    <cfRule type="cellIs" dxfId="203" priority="3" operator="equal">
      <formula>"Conform"</formula>
    </cfRule>
    <cfRule type="cellIs" dxfId="202" priority="4" operator="equal">
      <formula>"Niet Conform"</formula>
    </cfRule>
  </conditionalFormatting>
  <conditionalFormatting sqref="K44">
    <cfRule type="notContainsBlanks" dxfId="201" priority="304">
      <formula>LEN(TRIM(K44))&gt;0</formula>
    </cfRule>
  </conditionalFormatting>
  <conditionalFormatting sqref="K5:L43">
    <cfRule type="notContainsBlanks" dxfId="200" priority="25">
      <formula>LEN(TRIM(K5))&gt;0</formula>
    </cfRule>
  </conditionalFormatting>
  <conditionalFormatting sqref="K45:L48">
    <cfRule type="notContainsBlanks" dxfId="199" priority="1">
      <formula>LEN(TRIM(K45))&gt;0</formula>
    </cfRule>
  </conditionalFormatting>
  <conditionalFormatting sqref="P7:P8">
    <cfRule type="cellIs" dxfId="198" priority="50" operator="greaterThan">
      <formula>320</formula>
    </cfRule>
    <cfRule type="cellIs" dxfId="197" priority="49" operator="lessThanOrEqual">
      <formula>320</formula>
    </cfRule>
    <cfRule type="cellIs" dxfId="196" priority="48" operator="lessThanOrEqual">
      <formula>160</formula>
    </cfRule>
    <cfRule type="cellIs" dxfId="195" priority="47" operator="lessThanOrEqual">
      <formula>70</formula>
    </cfRule>
    <cfRule type="cellIs" dxfId="194" priority="46" operator="lessThanOrEqual">
      <formula>20</formula>
    </cfRule>
  </conditionalFormatting>
  <conditionalFormatting sqref="P12">
    <cfRule type="cellIs" dxfId="193" priority="35" operator="lessThanOrEqual">
      <formula>20</formula>
    </cfRule>
    <cfRule type="cellIs" dxfId="192" priority="39" operator="greaterThan">
      <formula>320</formula>
    </cfRule>
    <cfRule type="cellIs" dxfId="191" priority="36" operator="lessThanOrEqual">
      <formula>70</formula>
    </cfRule>
    <cfRule type="cellIs" dxfId="190" priority="37" operator="lessThanOrEqual">
      <formula>160</formula>
    </cfRule>
    <cfRule type="cellIs" dxfId="189" priority="38" operator="lessThanOrEqual">
      <formula>320</formula>
    </cfRule>
  </conditionalFormatting>
  <conditionalFormatting sqref="P21">
    <cfRule type="cellIs" dxfId="188" priority="70" operator="lessThanOrEqual">
      <formula>70</formula>
    </cfRule>
    <cfRule type="cellIs" dxfId="187" priority="71" operator="lessThanOrEqual">
      <formula>160</formula>
    </cfRule>
    <cfRule type="cellIs" dxfId="186" priority="69" operator="lessThanOrEqual">
      <formula>20</formula>
    </cfRule>
    <cfRule type="cellIs" dxfId="185" priority="72" operator="lessThanOrEqual">
      <formula>320</formula>
    </cfRule>
    <cfRule type="cellIs" dxfId="184" priority="73" operator="greaterThan">
      <formula>320</formula>
    </cfRule>
  </conditionalFormatting>
  <conditionalFormatting sqref="P36">
    <cfRule type="cellIs" dxfId="183" priority="60" operator="lessThanOrEqual">
      <formula>70</formula>
    </cfRule>
    <cfRule type="cellIs" dxfId="182" priority="61" operator="lessThanOrEqual">
      <formula>160</formula>
    </cfRule>
    <cfRule type="cellIs" dxfId="181" priority="62" operator="lessThanOrEqual">
      <formula>320</formula>
    </cfRule>
    <cfRule type="cellIs" dxfId="180" priority="63" operator="greaterThan">
      <formula>320</formula>
    </cfRule>
    <cfRule type="cellIs" dxfId="179" priority="59" operator="lessThanOrEqual">
      <formula>20</formula>
    </cfRule>
  </conditionalFormatting>
  <conditionalFormatting sqref="P47:P48">
    <cfRule type="cellIs" dxfId="178" priority="15" operator="lessThanOrEqual">
      <formula>20</formula>
    </cfRule>
    <cfRule type="cellIs" dxfId="177" priority="16" operator="lessThanOrEqual">
      <formula>70</formula>
    </cfRule>
    <cfRule type="cellIs" dxfId="176" priority="19" operator="greaterThan">
      <formula>320</formula>
    </cfRule>
    <cfRule type="cellIs" dxfId="175" priority="18" operator="lessThanOrEqual">
      <formula>320</formula>
    </cfRule>
    <cfRule type="cellIs" dxfId="174" priority="17" operator="lessThanOrEqual">
      <formula>160</formula>
    </cfRule>
  </conditionalFormatting>
  <conditionalFormatting sqref="Q4:Q8">
    <cfRule type="containsText" dxfId="173" priority="45" operator="containsText" text="Werk stilleggen">
      <formula>NOT(ISERROR(SEARCH(("Werk stilleggen"),(Q4))))</formula>
    </cfRule>
    <cfRule type="containsText" dxfId="172" priority="44" operator="containsText" text="Direct verbeteren">
      <formula>NOT(ISERROR(SEARCH(("Direct verbeteren"),(Q4))))</formula>
    </cfRule>
    <cfRule type="containsText" dxfId="171" priority="41" operator="containsText" text="Acceptabel">
      <formula>NOT(ISERROR(SEARCH(("Acceptabel"),(Q4))))</formula>
    </cfRule>
    <cfRule type="containsText" dxfId="170" priority="42" operator="containsText" text="Aandacht vereist">
      <formula>NOT(ISERROR(SEARCH(("Aandacht vereist"),(Q4))))</formula>
    </cfRule>
    <cfRule type="containsText" dxfId="169" priority="43" operator="containsText" text="Maatregelen vereist">
      <formula>NOT(ISERROR(SEARCH(("Maatregelen vereist"),(Q4))))</formula>
    </cfRule>
  </conditionalFormatting>
  <conditionalFormatting sqref="Q10:Q15">
    <cfRule type="containsText" dxfId="168" priority="34" operator="containsText" text="Werk stilleggen">
      <formula>NOT(ISERROR(SEARCH(("Werk stilleggen"),(Q10))))</formula>
    </cfRule>
    <cfRule type="containsText" dxfId="167" priority="33" operator="containsText" text="Direct verbeteren">
      <formula>NOT(ISERROR(SEARCH(("Direct verbeteren"),(Q10))))</formula>
    </cfRule>
    <cfRule type="containsText" dxfId="166" priority="32" operator="containsText" text="Maatregelen vereist">
      <formula>NOT(ISERROR(SEARCH(("Maatregelen vereist"),(Q10))))</formula>
    </cfRule>
    <cfRule type="containsText" dxfId="165" priority="31" operator="containsText" text="Aandacht vereist">
      <formula>NOT(ISERROR(SEARCH(("Aandacht vereist"),(Q10))))</formula>
    </cfRule>
    <cfRule type="containsText" dxfId="164" priority="30" operator="containsText" text="Acceptabel">
      <formula>NOT(ISERROR(SEARCH(("Acceptabel"),(Q10))))</formula>
    </cfRule>
  </conditionalFormatting>
  <conditionalFormatting sqref="Q17:Q32 I25 I29 I33">
    <cfRule type="containsText" dxfId="163" priority="249" operator="containsText" text="Acceptabel">
      <formula>NOT(ISERROR(SEARCH(("Acceptabel"),(I17))))</formula>
    </cfRule>
    <cfRule type="containsText" dxfId="162" priority="250" operator="containsText" text="Aandacht vereist">
      <formula>NOT(ISERROR(SEARCH(("Aandacht vereist"),(I17))))</formula>
    </cfRule>
    <cfRule type="containsText" dxfId="161" priority="251" operator="containsText" text="Maatregelen vereist">
      <formula>NOT(ISERROR(SEARCH(("Maatregelen vereist"),(I17))))</formula>
    </cfRule>
    <cfRule type="containsText" dxfId="160" priority="252" operator="containsText" text="Direct verbeteren">
      <formula>NOT(ISERROR(SEARCH(("Direct verbeteren"),(I17))))</formula>
    </cfRule>
    <cfRule type="containsText" dxfId="159" priority="253" operator="containsText" text="Werk stilleggen">
      <formula>NOT(ISERROR(SEARCH(("Werk stilleggen"),(I17))))</formula>
    </cfRule>
  </conditionalFormatting>
  <conditionalFormatting sqref="Q34:Q43">
    <cfRule type="containsText" dxfId="158" priority="57" operator="containsText" text="Direct verbeteren">
      <formula>NOT(ISERROR(SEARCH(("Direct verbeteren"),(Q34))))</formula>
    </cfRule>
    <cfRule type="containsText" dxfId="157" priority="56" operator="containsText" text="Maatregelen vereist">
      <formula>NOT(ISERROR(SEARCH(("Maatregelen vereist"),(Q34))))</formula>
    </cfRule>
    <cfRule type="containsText" dxfId="156" priority="55" operator="containsText" text="Aandacht vereist">
      <formula>NOT(ISERROR(SEARCH(("Aandacht vereist"),(Q34))))</formula>
    </cfRule>
    <cfRule type="containsText" dxfId="155" priority="54" operator="containsText" text="Acceptabel">
      <formula>NOT(ISERROR(SEARCH(("Acceptabel"),(Q34))))</formula>
    </cfRule>
    <cfRule type="containsText" dxfId="154" priority="58" operator="containsText" text="Werk stilleggen">
      <formula>NOT(ISERROR(SEARCH(("Werk stilleggen"),(Q34))))</formula>
    </cfRule>
  </conditionalFormatting>
  <conditionalFormatting sqref="Q47:Q48">
    <cfRule type="containsText" dxfId="153" priority="24" operator="containsText" text="Werk stilleggen">
      <formula>NOT(ISERROR(SEARCH(("Werk stilleggen"),(Q47))))</formula>
    </cfRule>
    <cfRule type="containsText" dxfId="152" priority="23" operator="containsText" text="Direct verbeteren">
      <formula>NOT(ISERROR(SEARCH(("Direct verbeteren"),(Q47))))</formula>
    </cfRule>
    <cfRule type="containsText" dxfId="151" priority="21" operator="containsText" text="Aandacht vereist">
      <formula>NOT(ISERROR(SEARCH(("Aandacht vereist"),(Q47))))</formula>
    </cfRule>
    <cfRule type="containsText" dxfId="150" priority="20" operator="containsText" text="Acceptabel">
      <formula>NOT(ISERROR(SEARCH(("Acceptabel"),(Q47))))</formula>
    </cfRule>
    <cfRule type="containsText" dxfId="149" priority="22" operator="containsText" text="Maatregelen vereist">
      <formula>NOT(ISERROR(SEARCH(("Maatregelen vereist"),(Q47))))</formula>
    </cfRule>
  </conditionalFormatting>
  <conditionalFormatting sqref="R4:R48">
    <cfRule type="notContainsBlanks" dxfId="148" priority="2">
      <formula>LEN(TRIM(R4))&gt;0</formula>
    </cfRule>
  </conditionalFormatting>
  <pageMargins left="0.7" right="0.7" top="0.75" bottom="0.75" header="0.3" footer="0.3"/>
  <pageSetup paperSize="8" scale="80" fitToHeight="0" orientation="landscape" horizontalDpi="4294967293" r:id="rId1"/>
  <headerFooter>
    <oddHeader>&amp;L&amp;F / &amp;A</oddHeader>
    <oddFooter>&amp;LFormat 01-01-2025, versie 2025 01
Kenmerk: T20160134-936649336-1343&amp;R&amp;P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4A87FF9E-8476-4272-A184-4C68F2B5C58A}">
          <x14:formula1>
            <xm:f>'EF matrix'!$B$10:$H$10</xm:f>
          </x14:formula1>
          <xm:sqref>M5:M9 M11:M33 M35:M43 E5:E48</xm:sqref>
        </x14:dataValidation>
        <x14:dataValidation type="list" allowBlank="1" showInputMessage="1" showErrorMessage="1" xr:uid="{DAA3E169-D4BB-4645-85F1-7B7A01EE919D}">
          <x14:formula1>
            <xm:f>'EF matrix'!$B$14:$G$14</xm:f>
          </x14:formula1>
          <xm:sqref>N5:N9 N11:N33 N35:N43 F5:F48</xm:sqref>
        </x14:dataValidation>
        <x14:dataValidation type="list" allowBlank="1" showInputMessage="1" showErrorMessage="1" xr:uid="{4678B3F3-112B-4EAF-985F-C2FC429FE082}">
          <x14:formula1>
            <xm:f>'EF matrix'!$B$19:$G$19</xm:f>
          </x14:formula1>
          <xm:sqref>O5:O9 O11:O33 O35:O43 G5:G48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6"/>
  <sheetViews>
    <sheetView topLeftCell="A53" zoomScale="80" zoomScaleNormal="80" workbookViewId="0">
      <selection activeCell="A61" sqref="A61:A64"/>
    </sheetView>
  </sheetViews>
  <sheetFormatPr defaultRowHeight="14.5"/>
  <cols>
    <col min="1" max="1" width="3.54296875" style="46" bestFit="1" customWidth="1"/>
    <col min="2" max="2" width="18.81640625" customWidth="1"/>
    <col min="3" max="3" width="31.81640625" customWidth="1"/>
    <col min="4" max="4" width="39.81640625" customWidth="1"/>
    <col min="5" max="10" width="5.1796875" customWidth="1"/>
    <col min="11" max="11" width="25.54296875" bestFit="1" customWidth="1"/>
    <col min="12" max="12" width="25.54296875" customWidth="1"/>
    <col min="13" max="16" width="5.1796875" customWidth="1"/>
    <col min="17" max="17" width="15.54296875" customWidth="1"/>
    <col min="18" max="18" width="25.1796875" style="47" customWidth="1"/>
  </cols>
  <sheetData>
    <row r="1" spans="1:18">
      <c r="A1" s="67" t="s">
        <v>113</v>
      </c>
      <c r="B1" s="67"/>
      <c r="C1" s="67"/>
      <c r="D1" s="67"/>
      <c r="E1" s="67"/>
      <c r="F1" s="67"/>
      <c r="G1" s="67"/>
      <c r="H1" s="67"/>
      <c r="I1" s="67"/>
      <c r="J1" s="68"/>
      <c r="K1" s="191" t="s">
        <v>37</v>
      </c>
      <c r="L1" s="191"/>
      <c r="M1" s="191"/>
      <c r="N1" s="191"/>
      <c r="O1" s="191"/>
      <c r="P1" s="191"/>
      <c r="Q1" s="191"/>
      <c r="R1" s="191"/>
    </row>
    <row r="2" spans="1:18">
      <c r="A2" s="181" t="s">
        <v>38</v>
      </c>
      <c r="B2" s="182"/>
      <c r="C2" s="182"/>
      <c r="D2" s="182"/>
      <c r="E2" s="182"/>
      <c r="F2" s="182"/>
      <c r="G2" s="182"/>
      <c r="H2" s="182"/>
      <c r="I2" s="182"/>
      <c r="J2" s="182"/>
      <c r="K2" s="179" t="s">
        <v>39</v>
      </c>
      <c r="L2" s="180"/>
      <c r="M2" s="180"/>
      <c r="N2" s="180"/>
      <c r="O2" s="180"/>
      <c r="P2" s="180"/>
      <c r="Q2" s="180"/>
      <c r="R2" s="180"/>
    </row>
    <row r="3" spans="1:18" ht="82.5">
      <c r="A3" s="51" t="s">
        <v>4</v>
      </c>
      <c r="B3" s="51" t="s">
        <v>40</v>
      </c>
      <c r="C3" s="51" t="s">
        <v>41</v>
      </c>
      <c r="D3" s="51" t="s">
        <v>42</v>
      </c>
      <c r="E3" s="52" t="s">
        <v>43</v>
      </c>
      <c r="F3" s="52" t="s">
        <v>44</v>
      </c>
      <c r="G3" s="52" t="s">
        <v>45</v>
      </c>
      <c r="H3" s="52" t="s">
        <v>46</v>
      </c>
      <c r="I3" s="52" t="s">
        <v>47</v>
      </c>
      <c r="J3" s="53" t="s">
        <v>48</v>
      </c>
      <c r="K3" s="51" t="s">
        <v>49</v>
      </c>
      <c r="L3" s="54" t="s">
        <v>50</v>
      </c>
      <c r="M3" s="52" t="s">
        <v>43</v>
      </c>
      <c r="N3" s="52" t="s">
        <v>44</v>
      </c>
      <c r="O3" s="52" t="s">
        <v>45</v>
      </c>
      <c r="P3" s="52" t="s">
        <v>46</v>
      </c>
      <c r="Q3" s="55" t="s">
        <v>47</v>
      </c>
      <c r="R3" s="54" t="s">
        <v>51</v>
      </c>
    </row>
    <row r="4" spans="1:18">
      <c r="A4" s="45" t="s">
        <v>114</v>
      </c>
      <c r="B4" s="1"/>
      <c r="C4" s="1"/>
      <c r="D4" s="2"/>
      <c r="E4" s="3"/>
      <c r="F4" s="3"/>
      <c r="G4" s="3"/>
      <c r="H4" s="4" t="str">
        <f t="shared" ref="H4" si="0">IF((E4*F4*G4)=0,"",(E4*F4*G4))</f>
        <v/>
      </c>
      <c r="I4" s="5" t="str">
        <f t="shared" ref="I4" si="1">IF(H4="","",IF(H4&lt;=20,"Acceptabel",IF(H4&lt;=70,"Aandacht vereist",IF(H4&lt;=160,"Maatregelen vereist",IF(H4&lt;=320,"Direct verbeteren",IF(H4&gt;320,"Werk stilleggen"))))))</f>
        <v/>
      </c>
      <c r="J4" s="50" t="s">
        <v>52</v>
      </c>
      <c r="K4" s="6"/>
      <c r="L4" s="6"/>
      <c r="M4" s="7"/>
      <c r="N4" s="7"/>
      <c r="O4" s="7"/>
      <c r="P4" s="8" t="str">
        <f t="shared" ref="P4:P25" si="2">IF((M4*N4*O4)=0,"",(M4*N4*O4))</f>
        <v/>
      </c>
      <c r="Q4" s="56" t="str">
        <f t="shared" ref="Q4:Q26" si="3">IF(P4="","",IF(P4&lt;=20,"Acceptabel",IF(P4&lt;=70,"Aandacht vereist",IF(P4&lt;=160,"Maatregelen vereist",IF(P4&lt;=320,"Direct verbeteren",IF(P4&gt;320,"Werk stilleggen"))))))</f>
        <v/>
      </c>
      <c r="R4" s="57"/>
    </row>
    <row r="5" spans="1:18" ht="70" customHeight="1">
      <c r="A5" s="160">
        <v>1</v>
      </c>
      <c r="B5" s="148" t="s">
        <v>115</v>
      </c>
      <c r="C5" s="148" t="s">
        <v>116</v>
      </c>
      <c r="D5" s="148" t="s">
        <v>117</v>
      </c>
      <c r="E5" s="151">
        <v>6</v>
      </c>
      <c r="F5" s="151">
        <v>6</v>
      </c>
      <c r="G5" s="151">
        <v>1</v>
      </c>
      <c r="H5" s="154">
        <f>IF((E5*F5*G5)=0,"",(E5*F5*G5))</f>
        <v>36</v>
      </c>
      <c r="I5" s="157" t="str">
        <f>IF(H5="","",IF(H5&lt;=20,"Acceptabel",IF(H5&lt;=70,"Aandacht vereist",IF(H5&lt;=160,"Maatregelen vereist",IF(H5&lt;=320,"Direct verbeteren",IF(H5&gt;320,"Werk stilleggen"))))))</f>
        <v>Aandacht vereist</v>
      </c>
      <c r="J5" s="102">
        <v>1</v>
      </c>
      <c r="K5" s="95" t="s">
        <v>118</v>
      </c>
      <c r="L5" s="6"/>
      <c r="M5" s="7"/>
      <c r="N5" s="7"/>
      <c r="O5" s="7"/>
      <c r="P5" s="59"/>
      <c r="Q5" s="60"/>
      <c r="R5" s="57"/>
    </row>
    <row r="6" spans="1:18" ht="30" customHeight="1">
      <c r="A6" s="161"/>
      <c r="B6" s="149"/>
      <c r="C6" s="149"/>
      <c r="D6" s="149"/>
      <c r="E6" s="152"/>
      <c r="F6" s="152"/>
      <c r="G6" s="152"/>
      <c r="H6" s="155"/>
      <c r="I6" s="158"/>
      <c r="J6" s="102">
        <v>2</v>
      </c>
      <c r="K6" s="95" t="s">
        <v>58</v>
      </c>
      <c r="L6" s="95" t="s">
        <v>119</v>
      </c>
      <c r="M6" s="7">
        <v>0.5</v>
      </c>
      <c r="N6" s="7">
        <v>6</v>
      </c>
      <c r="O6" s="7">
        <v>1</v>
      </c>
      <c r="P6" s="59">
        <f t="shared" si="2"/>
        <v>3</v>
      </c>
      <c r="Q6" s="60" t="str">
        <f t="shared" si="3"/>
        <v>Acceptabel</v>
      </c>
      <c r="R6" s="57"/>
    </row>
    <row r="7" spans="1:18" ht="65.150000000000006" customHeight="1">
      <c r="A7" s="161"/>
      <c r="B7" s="149"/>
      <c r="C7" s="149"/>
      <c r="D7" s="149"/>
      <c r="E7" s="152"/>
      <c r="F7" s="152"/>
      <c r="G7" s="152"/>
      <c r="H7" s="155"/>
      <c r="I7" s="158"/>
      <c r="J7" s="102">
        <v>3</v>
      </c>
      <c r="K7" s="95" t="s">
        <v>120</v>
      </c>
      <c r="L7" s="95" t="s">
        <v>121</v>
      </c>
      <c r="M7" s="7"/>
      <c r="N7" s="7"/>
      <c r="O7" s="7"/>
      <c r="P7" s="59" t="str">
        <f t="shared" si="2"/>
        <v/>
      </c>
      <c r="Q7" s="60" t="str">
        <f t="shared" si="3"/>
        <v/>
      </c>
      <c r="R7" s="57"/>
    </row>
    <row r="8" spans="1:18" ht="25.5" thickBot="1">
      <c r="A8" s="162"/>
      <c r="B8" s="150"/>
      <c r="C8" s="150"/>
      <c r="D8" s="150"/>
      <c r="E8" s="153"/>
      <c r="F8" s="153"/>
      <c r="G8" s="153"/>
      <c r="H8" s="156"/>
      <c r="I8" s="159"/>
      <c r="J8" s="102">
        <v>4</v>
      </c>
      <c r="K8" s="95" t="s">
        <v>122</v>
      </c>
      <c r="L8" s="95" t="s">
        <v>123</v>
      </c>
      <c r="M8" s="7"/>
      <c r="N8" s="7"/>
      <c r="O8" s="7"/>
      <c r="P8" s="59" t="str">
        <f t="shared" si="2"/>
        <v/>
      </c>
      <c r="Q8" s="60" t="str">
        <f t="shared" si="3"/>
        <v/>
      </c>
      <c r="R8" s="57"/>
    </row>
    <row r="9" spans="1:18" ht="70" customHeight="1">
      <c r="A9" s="160">
        <v>2</v>
      </c>
      <c r="B9" s="148" t="s">
        <v>115</v>
      </c>
      <c r="C9" s="148" t="s">
        <v>77</v>
      </c>
      <c r="D9" s="148" t="s">
        <v>124</v>
      </c>
      <c r="E9" s="151">
        <v>1</v>
      </c>
      <c r="F9" s="151">
        <v>6</v>
      </c>
      <c r="G9" s="151">
        <v>7</v>
      </c>
      <c r="H9" s="154">
        <f>IF((E9*F9*G9)=0,"",(E9*F9*G9))</f>
        <v>42</v>
      </c>
      <c r="I9" s="157" t="str">
        <f>IF(H9="","",IF(H9&lt;=20,"Acceptabel",IF(H9&lt;=70,"Aandacht vereist",IF(H9&lt;=160,"Maatregelen vereist",IF(H9&lt;=320,"Direct verbeteren",IF(H9&gt;320,"Werk stilleggen"))))))</f>
        <v>Aandacht vereist</v>
      </c>
      <c r="J9" s="102">
        <v>1</v>
      </c>
      <c r="K9" s="95" t="s">
        <v>125</v>
      </c>
      <c r="L9" s="6"/>
      <c r="M9" s="7"/>
      <c r="N9" s="7"/>
      <c r="O9" s="7"/>
      <c r="P9" s="59"/>
      <c r="Q9" s="60"/>
      <c r="R9" s="57"/>
    </row>
    <row r="10" spans="1:18" ht="76.900000000000006" customHeight="1">
      <c r="A10" s="161"/>
      <c r="B10" s="149"/>
      <c r="C10" s="149"/>
      <c r="D10" s="149"/>
      <c r="E10" s="152"/>
      <c r="F10" s="152"/>
      <c r="G10" s="152"/>
      <c r="H10" s="155"/>
      <c r="I10" s="158"/>
      <c r="J10" s="102">
        <v>2</v>
      </c>
      <c r="K10" s="95" t="s">
        <v>58</v>
      </c>
      <c r="L10" s="95" t="s">
        <v>126</v>
      </c>
      <c r="M10" s="7">
        <v>0.2</v>
      </c>
      <c r="N10" s="7">
        <v>6</v>
      </c>
      <c r="O10" s="7">
        <v>7</v>
      </c>
      <c r="P10" s="59">
        <f t="shared" si="2"/>
        <v>8.4000000000000021</v>
      </c>
      <c r="Q10" s="60" t="str">
        <f t="shared" si="3"/>
        <v>Acceptabel</v>
      </c>
      <c r="R10" s="57"/>
    </row>
    <row r="11" spans="1:18" ht="117" customHeight="1">
      <c r="A11" s="161"/>
      <c r="B11" s="149"/>
      <c r="C11" s="149"/>
      <c r="D11" s="149"/>
      <c r="E11" s="152"/>
      <c r="F11" s="152"/>
      <c r="G11" s="152"/>
      <c r="H11" s="155"/>
      <c r="I11" s="158"/>
      <c r="J11" s="102">
        <v>3</v>
      </c>
      <c r="K11" s="95" t="s">
        <v>120</v>
      </c>
      <c r="L11" s="95" t="s">
        <v>127</v>
      </c>
      <c r="M11" s="7"/>
      <c r="N11" s="7"/>
      <c r="O11" s="7"/>
      <c r="P11" s="59" t="str">
        <f t="shared" si="2"/>
        <v/>
      </c>
      <c r="Q11" s="60" t="str">
        <f t="shared" si="3"/>
        <v/>
      </c>
      <c r="R11" s="57"/>
    </row>
    <row r="12" spans="1:18" ht="15" thickBot="1">
      <c r="A12" s="162"/>
      <c r="B12" s="150"/>
      <c r="C12" s="150"/>
      <c r="D12" s="150"/>
      <c r="E12" s="153"/>
      <c r="F12" s="153"/>
      <c r="G12" s="153"/>
      <c r="H12" s="156"/>
      <c r="I12" s="159"/>
      <c r="J12" s="102">
        <v>4</v>
      </c>
      <c r="K12" s="6"/>
      <c r="L12" s="6"/>
      <c r="M12" s="7"/>
      <c r="N12" s="7"/>
      <c r="O12" s="7"/>
      <c r="P12" s="59"/>
      <c r="Q12" s="60"/>
      <c r="R12" s="57"/>
    </row>
    <row r="13" spans="1:18" ht="55.15" customHeight="1">
      <c r="A13" s="160">
        <v>3</v>
      </c>
      <c r="B13" s="148" t="s">
        <v>128</v>
      </c>
      <c r="C13" s="148" t="s">
        <v>129</v>
      </c>
      <c r="D13" s="148" t="s">
        <v>130</v>
      </c>
      <c r="E13" s="151">
        <v>3</v>
      </c>
      <c r="F13" s="151">
        <v>3</v>
      </c>
      <c r="G13" s="151">
        <v>7</v>
      </c>
      <c r="H13" s="154">
        <f t="shared" ref="H13" si="4">IF((E13*F13*G13)=0,"",(E13*F13*G13))</f>
        <v>63</v>
      </c>
      <c r="I13" s="157" t="str">
        <f>IF(H13="","",IF(H13&lt;=20,"Acceptabel",IF(H13&lt;=70,"Aandacht vereist",IF(H13&lt;=160,"Maatregelen vereist",IF(H13&lt;=320,"Direct verbeteren",IF(H13&gt;320,"Werk stilleggen"))))))</f>
        <v>Aandacht vereist</v>
      </c>
      <c r="J13" s="102">
        <v>1</v>
      </c>
      <c r="K13" s="95" t="s">
        <v>131</v>
      </c>
      <c r="L13" s="6"/>
      <c r="M13" s="7"/>
      <c r="N13" s="7"/>
      <c r="O13" s="7"/>
      <c r="P13" s="59"/>
      <c r="Q13" s="60"/>
      <c r="R13" s="57"/>
    </row>
    <row r="14" spans="1:18" ht="37.5">
      <c r="A14" s="161"/>
      <c r="B14" s="149"/>
      <c r="C14" s="149"/>
      <c r="D14" s="149"/>
      <c r="E14" s="152"/>
      <c r="F14" s="152"/>
      <c r="G14" s="152"/>
      <c r="H14" s="155"/>
      <c r="I14" s="158"/>
      <c r="J14" s="102">
        <v>2</v>
      </c>
      <c r="K14" s="6" t="s">
        <v>58</v>
      </c>
      <c r="L14" s="95" t="s">
        <v>132</v>
      </c>
      <c r="M14" s="7">
        <v>0.2</v>
      </c>
      <c r="N14" s="7">
        <v>3</v>
      </c>
      <c r="O14" s="7">
        <v>7</v>
      </c>
      <c r="P14" s="59">
        <f t="shared" si="2"/>
        <v>4.2000000000000011</v>
      </c>
      <c r="Q14" s="60" t="str">
        <f t="shared" si="3"/>
        <v>Acceptabel</v>
      </c>
      <c r="R14" s="57"/>
    </row>
    <row r="15" spans="1:18" ht="95.15" customHeight="1">
      <c r="A15" s="161"/>
      <c r="B15" s="149"/>
      <c r="C15" s="149"/>
      <c r="D15" s="149"/>
      <c r="E15" s="152"/>
      <c r="F15" s="152"/>
      <c r="G15" s="152"/>
      <c r="H15" s="155"/>
      <c r="I15" s="158"/>
      <c r="J15" s="102">
        <v>3</v>
      </c>
      <c r="K15" s="95" t="s">
        <v>120</v>
      </c>
      <c r="L15" s="95" t="s">
        <v>133</v>
      </c>
      <c r="M15" s="7"/>
      <c r="N15" s="7"/>
      <c r="O15" s="7"/>
      <c r="P15" s="59" t="str">
        <f t="shared" si="2"/>
        <v/>
      </c>
      <c r="Q15" s="60" t="str">
        <f t="shared" si="3"/>
        <v/>
      </c>
      <c r="R15" s="57"/>
    </row>
    <row r="16" spans="1:18" ht="25.5" thickBot="1">
      <c r="A16" s="162"/>
      <c r="B16" s="150"/>
      <c r="C16" s="150"/>
      <c r="D16" s="150"/>
      <c r="E16" s="153"/>
      <c r="F16" s="153"/>
      <c r="G16" s="153"/>
      <c r="H16" s="156"/>
      <c r="I16" s="159"/>
      <c r="J16" s="102">
        <v>4</v>
      </c>
      <c r="K16" s="95" t="s">
        <v>122</v>
      </c>
      <c r="L16" s="95" t="s">
        <v>134</v>
      </c>
      <c r="M16" s="7"/>
      <c r="N16" s="7"/>
      <c r="O16" s="7"/>
      <c r="P16" s="59" t="str">
        <f t="shared" si="2"/>
        <v/>
      </c>
      <c r="Q16" s="60" t="str">
        <f t="shared" si="3"/>
        <v/>
      </c>
      <c r="R16" s="57"/>
    </row>
    <row r="17" spans="1:18" ht="55" customHeight="1">
      <c r="A17" s="160">
        <v>4</v>
      </c>
      <c r="B17" s="148" t="s">
        <v>135</v>
      </c>
      <c r="C17" s="148" t="s">
        <v>136</v>
      </c>
      <c r="D17" s="148" t="s">
        <v>137</v>
      </c>
      <c r="E17" s="151">
        <v>3</v>
      </c>
      <c r="F17" s="151">
        <v>3</v>
      </c>
      <c r="G17" s="151">
        <v>7</v>
      </c>
      <c r="H17" s="154">
        <f t="shared" ref="H17" si="5">IF((E17*F17*G17)=0,"",(E17*F17*G17))</f>
        <v>63</v>
      </c>
      <c r="I17" s="157" t="str">
        <f>IF(H17="","",IF(H17&lt;=20,"Acceptabel",IF(H17&lt;=70,"Aandacht vereist",IF(H17&lt;=160,"Maatregelen vereist",IF(H17&lt;=320,"Direct verbeteren",IF(H17&gt;320,"Werk stilleggen"))))))</f>
        <v>Aandacht vereist</v>
      </c>
      <c r="J17" s="102">
        <v>1</v>
      </c>
      <c r="K17" s="6" t="s">
        <v>138</v>
      </c>
      <c r="L17" s="95" t="s">
        <v>139</v>
      </c>
      <c r="M17" s="7">
        <v>0.1</v>
      </c>
      <c r="N17" s="7">
        <v>0.5</v>
      </c>
      <c r="O17" s="7">
        <v>7</v>
      </c>
      <c r="P17" s="59">
        <f t="shared" si="2"/>
        <v>0.35000000000000003</v>
      </c>
      <c r="Q17" s="60" t="str">
        <f t="shared" si="3"/>
        <v>Acceptabel</v>
      </c>
      <c r="R17" s="57"/>
    </row>
    <row r="18" spans="1:18">
      <c r="A18" s="161"/>
      <c r="B18" s="149"/>
      <c r="C18" s="149"/>
      <c r="D18" s="149"/>
      <c r="E18" s="152"/>
      <c r="F18" s="152"/>
      <c r="G18" s="152"/>
      <c r="H18" s="155"/>
      <c r="I18" s="158"/>
      <c r="J18" s="102">
        <v>2</v>
      </c>
      <c r="K18" s="6"/>
      <c r="L18" s="6"/>
      <c r="M18" s="7"/>
      <c r="N18" s="7"/>
      <c r="O18" s="7"/>
      <c r="P18" s="59"/>
      <c r="Q18" s="60"/>
      <c r="R18" s="57"/>
    </row>
    <row r="19" spans="1:18">
      <c r="A19" s="161"/>
      <c r="B19" s="149"/>
      <c r="C19" s="149"/>
      <c r="D19" s="149"/>
      <c r="E19" s="152"/>
      <c r="F19" s="152"/>
      <c r="G19" s="152"/>
      <c r="H19" s="155"/>
      <c r="I19" s="158"/>
      <c r="J19" s="102">
        <v>3</v>
      </c>
      <c r="K19" s="6"/>
      <c r="L19" s="6"/>
      <c r="M19" s="7"/>
      <c r="N19" s="7"/>
      <c r="O19" s="7"/>
      <c r="P19" s="59"/>
      <c r="Q19" s="60"/>
      <c r="R19" s="57"/>
    </row>
    <row r="20" spans="1:18" ht="15" thickBot="1">
      <c r="A20" s="162"/>
      <c r="B20" s="150"/>
      <c r="C20" s="150"/>
      <c r="D20" s="150"/>
      <c r="E20" s="153"/>
      <c r="F20" s="153"/>
      <c r="G20" s="153"/>
      <c r="H20" s="156"/>
      <c r="I20" s="159"/>
      <c r="J20" s="102">
        <v>4</v>
      </c>
      <c r="K20" s="6"/>
      <c r="L20" s="6"/>
      <c r="M20" s="7"/>
      <c r="N20" s="7"/>
      <c r="O20" s="7"/>
      <c r="P20" s="59"/>
      <c r="Q20" s="60"/>
      <c r="R20" s="57"/>
    </row>
    <row r="21" spans="1:18" ht="37.5">
      <c r="A21" s="160">
        <v>5</v>
      </c>
      <c r="B21" s="148" t="s">
        <v>140</v>
      </c>
      <c r="C21" s="148" t="s">
        <v>141</v>
      </c>
      <c r="D21" s="148" t="s">
        <v>142</v>
      </c>
      <c r="E21" s="151">
        <v>3</v>
      </c>
      <c r="F21" s="151">
        <v>3</v>
      </c>
      <c r="G21" s="151">
        <v>7</v>
      </c>
      <c r="H21" s="154">
        <f t="shared" ref="H21" si="6">IF((E21*F21*G21)=0,"",(E21*F21*G21))</f>
        <v>63</v>
      </c>
      <c r="I21" s="157" t="str">
        <f>IF(H21="","",IF(H21&lt;=20,"Acceptabel",IF(H21&lt;=70,"Aandacht vereist",IF(H21&lt;=160,"Maatregelen vereist",IF(H21&lt;=320,"Direct verbeteren",IF(H21&gt;320,"Werk stilleggen"))))))</f>
        <v>Aandacht vereist</v>
      </c>
      <c r="J21" s="102">
        <v>1</v>
      </c>
      <c r="K21" s="6" t="s">
        <v>143</v>
      </c>
      <c r="L21" s="95"/>
      <c r="M21" s="7"/>
      <c r="N21" s="7"/>
      <c r="O21" s="7"/>
      <c r="P21" s="59" t="str">
        <f t="shared" ref="P21:P22" si="7">IF((M21*N21*O21)=0,"",(M21*N21*O21))</f>
        <v/>
      </c>
      <c r="Q21" s="60" t="str">
        <f t="shared" ref="Q21:Q22" si="8">IF(P21="","",IF(P21&lt;=20,"Acceptabel",IF(P21&lt;=70,"Aandacht vereist",IF(P21&lt;=160,"Maatregelen vereist",IF(P21&lt;=320,"Direct verbeteren",IF(P21&gt;320,"Werk stilleggen"))))))</f>
        <v/>
      </c>
      <c r="R21" s="57"/>
    </row>
    <row r="22" spans="1:18" ht="258" customHeight="1">
      <c r="A22" s="161"/>
      <c r="B22" s="149"/>
      <c r="C22" s="149"/>
      <c r="D22" s="149"/>
      <c r="E22" s="152"/>
      <c r="F22" s="152"/>
      <c r="G22" s="152"/>
      <c r="H22" s="155"/>
      <c r="I22" s="158"/>
      <c r="J22" s="102">
        <v>2</v>
      </c>
      <c r="K22" s="95" t="s">
        <v>58</v>
      </c>
      <c r="L22" s="101" t="s">
        <v>144</v>
      </c>
      <c r="M22" s="7">
        <v>0.5</v>
      </c>
      <c r="N22" s="7">
        <v>3</v>
      </c>
      <c r="O22" s="7">
        <v>7</v>
      </c>
      <c r="P22" s="59">
        <f t="shared" si="7"/>
        <v>10.5</v>
      </c>
      <c r="Q22" s="60" t="str">
        <f t="shared" si="8"/>
        <v>Acceptabel</v>
      </c>
      <c r="R22" s="57"/>
    </row>
    <row r="23" spans="1:18">
      <c r="A23" s="161"/>
      <c r="B23" s="149"/>
      <c r="C23" s="149"/>
      <c r="D23" s="149"/>
      <c r="E23" s="152"/>
      <c r="F23" s="152"/>
      <c r="G23" s="152"/>
      <c r="H23" s="155"/>
      <c r="I23" s="158"/>
      <c r="J23" s="102">
        <v>3</v>
      </c>
      <c r="K23" s="6"/>
      <c r="L23" s="116"/>
      <c r="M23" s="7"/>
      <c r="N23" s="7"/>
      <c r="O23" s="7"/>
      <c r="P23" s="59"/>
      <c r="Q23" s="60"/>
      <c r="R23" s="57"/>
    </row>
    <row r="24" spans="1:18" ht="15" thickBot="1">
      <c r="A24" s="162"/>
      <c r="B24" s="150"/>
      <c r="C24" s="150"/>
      <c r="D24" s="150"/>
      <c r="E24" s="153"/>
      <c r="F24" s="153"/>
      <c r="G24" s="153"/>
      <c r="H24" s="156"/>
      <c r="I24" s="159"/>
      <c r="J24" s="102">
        <v>4</v>
      </c>
      <c r="K24" s="6"/>
      <c r="L24" s="6"/>
      <c r="M24" s="7"/>
      <c r="N24" s="7"/>
      <c r="O24" s="7"/>
      <c r="P24" s="59"/>
      <c r="Q24" s="60"/>
      <c r="R24" s="57"/>
    </row>
    <row r="25" spans="1:18" ht="84" customHeight="1">
      <c r="A25" s="160">
        <v>6</v>
      </c>
      <c r="B25" s="148" t="s">
        <v>140</v>
      </c>
      <c r="C25" s="148" t="s">
        <v>145</v>
      </c>
      <c r="D25" s="148" t="s">
        <v>142</v>
      </c>
      <c r="E25" s="151">
        <v>10</v>
      </c>
      <c r="F25" s="151">
        <v>3</v>
      </c>
      <c r="G25" s="151">
        <v>7</v>
      </c>
      <c r="H25" s="154">
        <f t="shared" ref="H25" si="9">IF((E25*F25*G25)=0,"",(E25*F25*G25))</f>
        <v>210</v>
      </c>
      <c r="I25" s="157" t="str">
        <f>IF(H25="","",IF(H25&lt;=20,"Acceptabel",IF(H25&lt;=70,"Aandacht vereist",IF(H25&lt;=160,"Maatregelen vereist",IF(H25&lt;=320,"Direct verbeteren",IF(H25&gt;320,"Werk stilleggen"))))))</f>
        <v>Direct verbeteren</v>
      </c>
      <c r="J25" s="102">
        <v>1</v>
      </c>
      <c r="K25" s="6" t="s">
        <v>74</v>
      </c>
      <c r="L25" s="95" t="s">
        <v>146</v>
      </c>
      <c r="M25" s="7">
        <v>0.2</v>
      </c>
      <c r="N25" s="7">
        <v>3</v>
      </c>
      <c r="O25" s="7">
        <v>7</v>
      </c>
      <c r="P25" s="59">
        <f t="shared" si="2"/>
        <v>4.2000000000000011</v>
      </c>
      <c r="Q25" s="60" t="str">
        <f t="shared" si="3"/>
        <v>Acceptabel</v>
      </c>
      <c r="R25" s="57"/>
    </row>
    <row r="26" spans="1:18" ht="87.5">
      <c r="A26" s="161"/>
      <c r="B26" s="149"/>
      <c r="C26" s="149"/>
      <c r="D26" s="149"/>
      <c r="E26" s="152"/>
      <c r="F26" s="152"/>
      <c r="G26" s="152"/>
      <c r="H26" s="155"/>
      <c r="I26" s="158"/>
      <c r="J26" s="102">
        <v>2</v>
      </c>
      <c r="K26" s="95" t="s">
        <v>147</v>
      </c>
      <c r="L26" s="101" t="s">
        <v>148</v>
      </c>
      <c r="M26" s="7"/>
      <c r="N26" s="7"/>
      <c r="O26" s="7"/>
      <c r="P26" s="59" t="str">
        <f>IF((M26*N26*O26)=0,"",(M26*N26*O26))</f>
        <v/>
      </c>
      <c r="Q26" s="60" t="str">
        <f t="shared" si="3"/>
        <v/>
      </c>
      <c r="R26" s="57"/>
    </row>
    <row r="27" spans="1:18">
      <c r="A27" s="161"/>
      <c r="B27" s="149"/>
      <c r="C27" s="149"/>
      <c r="D27" s="149"/>
      <c r="E27" s="152"/>
      <c r="F27" s="152"/>
      <c r="G27" s="152"/>
      <c r="H27" s="155"/>
      <c r="I27" s="158"/>
      <c r="J27" s="102">
        <v>3</v>
      </c>
      <c r="K27" s="6"/>
      <c r="L27" s="6"/>
      <c r="M27" s="7"/>
      <c r="N27" s="7"/>
      <c r="O27" s="7"/>
      <c r="P27" s="59"/>
      <c r="Q27" s="60"/>
      <c r="R27" s="57"/>
    </row>
    <row r="28" spans="1:18" ht="15" thickBot="1">
      <c r="A28" s="162"/>
      <c r="B28" s="150"/>
      <c r="C28" s="150"/>
      <c r="D28" s="150"/>
      <c r="E28" s="153"/>
      <c r="F28" s="153"/>
      <c r="G28" s="153"/>
      <c r="H28" s="156"/>
      <c r="I28" s="159"/>
      <c r="J28" s="102">
        <v>4</v>
      </c>
      <c r="K28" s="6"/>
      <c r="L28" s="6"/>
      <c r="M28" s="7"/>
      <c r="N28" s="7"/>
      <c r="O28" s="7"/>
      <c r="P28" s="59"/>
      <c r="Q28" s="60"/>
      <c r="R28" s="57"/>
    </row>
    <row r="29" spans="1:18" ht="66.650000000000006" customHeight="1">
      <c r="A29" s="160">
        <v>7</v>
      </c>
      <c r="B29" s="166" t="s">
        <v>140</v>
      </c>
      <c r="C29" s="166" t="s">
        <v>149</v>
      </c>
      <c r="D29" s="166" t="s">
        <v>150</v>
      </c>
      <c r="E29" s="151">
        <v>6</v>
      </c>
      <c r="F29" s="151">
        <v>3</v>
      </c>
      <c r="G29" s="151">
        <v>15</v>
      </c>
      <c r="H29" s="154">
        <f t="shared" ref="H29" si="10">IF((E29*F29*G29)=0,"",(E29*F29*G29))</f>
        <v>270</v>
      </c>
      <c r="I29" s="157" t="str">
        <f>IF(H29="","",IF(H29&lt;=20,"Acceptabel",IF(H29&lt;=70,"Aandacht vereist",IF(H29&lt;=160,"Maatregelen vereist",IF(H29&lt;=320,"Direct verbeteren",IF(H29&gt;320,"Werk stilleggen"))))))</f>
        <v>Direct verbeteren</v>
      </c>
      <c r="J29" s="102">
        <v>1</v>
      </c>
      <c r="K29" s="6" t="s">
        <v>74</v>
      </c>
      <c r="L29" s="101" t="s">
        <v>151</v>
      </c>
      <c r="M29" s="7">
        <v>0.2</v>
      </c>
      <c r="N29" s="7">
        <v>3</v>
      </c>
      <c r="O29" s="7">
        <v>15</v>
      </c>
      <c r="P29" s="59">
        <f t="shared" ref="P29" si="11">IF((M29*N29*O29)=0,"",(M29*N29*O29))</f>
        <v>9.0000000000000018</v>
      </c>
      <c r="Q29" s="60" t="str">
        <f t="shared" ref="Q29" si="12">IF(P29="","",IF(P29&lt;=20,"Acceptabel",IF(P29&lt;=70,"Aandacht vereist",IF(P29&lt;=160,"Maatregelen vereist",IF(P29&lt;=320,"Direct verbeteren",IF(P29&gt;320,"Werk stilleggen"))))))</f>
        <v>Acceptabel</v>
      </c>
      <c r="R29" s="57"/>
    </row>
    <row r="30" spans="1:18" ht="75">
      <c r="A30" s="161"/>
      <c r="B30" s="170"/>
      <c r="C30" s="149"/>
      <c r="D30" s="149"/>
      <c r="E30" s="152"/>
      <c r="F30" s="152"/>
      <c r="G30" s="152"/>
      <c r="H30" s="155"/>
      <c r="I30" s="158"/>
      <c r="J30" s="102">
        <v>2</v>
      </c>
      <c r="K30" s="6" t="s">
        <v>147</v>
      </c>
      <c r="L30" s="6" t="s">
        <v>152</v>
      </c>
      <c r="M30" s="7"/>
      <c r="N30" s="7"/>
      <c r="O30" s="7"/>
      <c r="P30" s="59"/>
      <c r="Q30" s="60"/>
      <c r="R30" s="57"/>
    </row>
    <row r="31" spans="1:18">
      <c r="A31" s="161"/>
      <c r="B31" s="170"/>
      <c r="C31" s="149"/>
      <c r="D31" s="149"/>
      <c r="E31" s="152"/>
      <c r="F31" s="152"/>
      <c r="G31" s="152"/>
      <c r="H31" s="155"/>
      <c r="I31" s="158"/>
      <c r="J31" s="102">
        <v>3</v>
      </c>
      <c r="K31" s="6"/>
      <c r="L31" s="6"/>
      <c r="M31" s="7"/>
      <c r="N31" s="7"/>
      <c r="O31" s="7"/>
      <c r="P31" s="59"/>
      <c r="Q31" s="60"/>
      <c r="R31" s="57"/>
    </row>
    <row r="32" spans="1:18" ht="15" thickBot="1">
      <c r="A32" s="162"/>
      <c r="B32" s="171"/>
      <c r="C32" s="150"/>
      <c r="D32" s="150"/>
      <c r="E32" s="153"/>
      <c r="F32" s="153"/>
      <c r="G32" s="153"/>
      <c r="H32" s="156"/>
      <c r="I32" s="159"/>
      <c r="J32" s="102">
        <v>4</v>
      </c>
      <c r="K32" s="6"/>
      <c r="L32" s="6"/>
      <c r="M32" s="7"/>
      <c r="N32" s="7"/>
      <c r="O32" s="7"/>
      <c r="P32" s="59"/>
      <c r="Q32" s="60"/>
      <c r="R32" s="57"/>
    </row>
    <row r="33" spans="1:18" ht="112.5">
      <c r="A33" s="160">
        <v>8</v>
      </c>
      <c r="B33" s="148" t="s">
        <v>140</v>
      </c>
      <c r="C33" s="148" t="s">
        <v>153</v>
      </c>
      <c r="D33" s="166" t="s">
        <v>154</v>
      </c>
      <c r="E33" s="151">
        <v>3</v>
      </c>
      <c r="F33" s="151">
        <v>3</v>
      </c>
      <c r="G33" s="151">
        <v>7</v>
      </c>
      <c r="H33" s="154">
        <f t="shared" ref="H33" si="13">IF((E33*F33*G33)=0,"",(E33*F33*G33))</f>
        <v>63</v>
      </c>
      <c r="I33" s="157" t="str">
        <f>IF(H33="","",IF(H33&lt;=20,"Acceptabel",IF(H33&lt;=70,"Aandacht vereist",IF(H33&lt;=160,"Maatregelen vereist",IF(H33&lt;=320,"Direct verbeteren",IF(H33&gt;320,"Werk stilleggen"))))))</f>
        <v>Aandacht vereist</v>
      </c>
      <c r="J33" s="126">
        <v>1</v>
      </c>
      <c r="K33" s="1"/>
      <c r="L33" s="125" t="s">
        <v>155</v>
      </c>
      <c r="M33" s="127">
        <v>0.5</v>
      </c>
      <c r="N33" s="127">
        <v>3</v>
      </c>
      <c r="O33" s="127">
        <v>7</v>
      </c>
      <c r="P33" s="59">
        <f t="shared" ref="P33" si="14">IF((M33*N33*O33)=0,"",(M33*N33*O33))</f>
        <v>10.5</v>
      </c>
      <c r="Q33" s="60" t="str">
        <f t="shared" ref="Q33" si="15">IF(P33="","",IF(P33&lt;=20,"Acceptabel",IF(P33&lt;=70,"Aandacht vereist",IF(P33&lt;=160,"Maatregelen vereist",IF(P33&lt;=320,"Direct verbeteren",IF(P33&gt;320,"Werk stilleggen"))))))</f>
        <v>Acceptabel</v>
      </c>
      <c r="R33" s="128"/>
    </row>
    <row r="34" spans="1:18">
      <c r="A34" s="161"/>
      <c r="B34" s="149"/>
      <c r="C34" s="149"/>
      <c r="D34" s="149"/>
      <c r="E34" s="152"/>
      <c r="F34" s="152"/>
      <c r="G34" s="152"/>
      <c r="H34" s="155"/>
      <c r="I34" s="158"/>
      <c r="J34" s="126">
        <v>2</v>
      </c>
      <c r="K34" s="1"/>
      <c r="L34" s="129"/>
      <c r="M34" s="127"/>
      <c r="N34" s="127"/>
      <c r="O34" s="127"/>
      <c r="P34" s="59" t="str">
        <f t="shared" ref="P34" si="16">IF((M34*N34*O34)=0,"",(M34*N34*O34))</f>
        <v/>
      </c>
      <c r="Q34" s="60" t="str">
        <f t="shared" ref="Q34" si="17">IF(P34="","",IF(P34&lt;=20,"Acceptabel",IF(P34&lt;=70,"Aandacht vereist",IF(P34&lt;=160,"Maatregelen vereist",IF(P34&lt;=320,"Direct verbeteren",IF(P34&gt;320,"Werk stilleggen"))))))</f>
        <v/>
      </c>
      <c r="R34" s="128"/>
    </row>
    <row r="35" spans="1:18">
      <c r="A35" s="161"/>
      <c r="B35" s="149"/>
      <c r="C35" s="149"/>
      <c r="D35" s="149"/>
      <c r="E35" s="152"/>
      <c r="F35" s="152"/>
      <c r="G35" s="152"/>
      <c r="H35" s="155"/>
      <c r="I35" s="158"/>
      <c r="J35" s="126">
        <v>3</v>
      </c>
      <c r="K35" s="1"/>
      <c r="L35" s="129"/>
      <c r="M35" s="127"/>
      <c r="N35" s="127"/>
      <c r="O35" s="127"/>
      <c r="P35" s="59"/>
      <c r="Q35" s="60"/>
      <c r="R35" s="128"/>
    </row>
    <row r="36" spans="1:18" ht="15" thickBot="1">
      <c r="A36" s="162"/>
      <c r="B36" s="150"/>
      <c r="C36" s="150"/>
      <c r="D36" s="150"/>
      <c r="E36" s="153"/>
      <c r="F36" s="153"/>
      <c r="G36" s="153"/>
      <c r="H36" s="156"/>
      <c r="I36" s="159"/>
      <c r="J36" s="126">
        <v>4</v>
      </c>
      <c r="K36" s="1"/>
      <c r="L36" s="1"/>
      <c r="M36" s="127"/>
      <c r="N36" s="127"/>
      <c r="O36" s="127"/>
      <c r="P36" s="59"/>
      <c r="Q36" s="60"/>
      <c r="R36" s="128"/>
    </row>
    <row r="37" spans="1:18" ht="37.5">
      <c r="A37" s="160">
        <v>9</v>
      </c>
      <c r="B37" s="148" t="s">
        <v>140</v>
      </c>
      <c r="C37" s="148" t="s">
        <v>156</v>
      </c>
      <c r="D37" s="148" t="s">
        <v>157</v>
      </c>
      <c r="E37" s="151">
        <v>3</v>
      </c>
      <c r="F37" s="151">
        <v>6</v>
      </c>
      <c r="G37" s="151">
        <v>7</v>
      </c>
      <c r="H37" s="154">
        <f t="shared" ref="H37" si="18">IF((E37*F37*G37)=0,"",(E37*F37*G37))</f>
        <v>126</v>
      </c>
      <c r="I37" s="157" t="str">
        <f>IF(H37="","",IF(H37&lt;=20,"Acceptabel",IF(H37&lt;=70,"Aandacht vereist",IF(H37&lt;=160,"Maatregelen vereist",IF(H37&lt;=320,"Direct verbeteren",IF(H37&gt;320,"Werk stilleggen"))))))</f>
        <v>Maatregelen vereist</v>
      </c>
      <c r="J37" s="102">
        <v>1</v>
      </c>
      <c r="K37" s="95" t="s">
        <v>158</v>
      </c>
      <c r="L37" s="6"/>
      <c r="M37" s="7"/>
      <c r="N37" s="7"/>
      <c r="O37" s="7"/>
      <c r="P37" s="59"/>
      <c r="Q37" s="60"/>
      <c r="R37" s="57"/>
    </row>
    <row r="38" spans="1:18" ht="60" customHeight="1">
      <c r="A38" s="161"/>
      <c r="B38" s="149"/>
      <c r="C38" s="149"/>
      <c r="D38" s="149"/>
      <c r="E38" s="152"/>
      <c r="F38" s="152"/>
      <c r="G38" s="152"/>
      <c r="H38" s="155"/>
      <c r="I38" s="158"/>
      <c r="J38" s="102">
        <v>2</v>
      </c>
      <c r="K38" s="95" t="s">
        <v>159</v>
      </c>
      <c r="L38" s="6"/>
      <c r="M38" s="7"/>
      <c r="N38" s="7"/>
      <c r="O38" s="7"/>
      <c r="P38" s="59"/>
      <c r="Q38" s="60"/>
      <c r="R38" s="57"/>
    </row>
    <row r="39" spans="1:18" ht="37.5">
      <c r="A39" s="161"/>
      <c r="B39" s="149"/>
      <c r="C39" s="149"/>
      <c r="D39" s="149"/>
      <c r="E39" s="152"/>
      <c r="F39" s="152"/>
      <c r="G39" s="152"/>
      <c r="H39" s="155"/>
      <c r="I39" s="158"/>
      <c r="J39" s="102">
        <v>3</v>
      </c>
      <c r="K39" s="6" t="s">
        <v>83</v>
      </c>
      <c r="L39" s="95" t="s">
        <v>160</v>
      </c>
      <c r="M39" s="7">
        <v>0.2</v>
      </c>
      <c r="N39" s="7">
        <v>6</v>
      </c>
      <c r="O39" s="7">
        <v>7</v>
      </c>
      <c r="P39" s="59">
        <f t="shared" ref="P39:P40" si="19">IF((M39*N39*O39)=0,"",(M39*N39*O39))</f>
        <v>8.4000000000000021</v>
      </c>
      <c r="Q39" s="60" t="str">
        <f t="shared" ref="Q39:Q40" si="20">IF(P39="","",IF(P39&lt;=20,"Acceptabel",IF(P39&lt;=70,"Aandacht vereist",IF(P39&lt;=160,"Maatregelen vereist",IF(P39&lt;=320,"Direct verbeteren",IF(P39&gt;320,"Werk stilleggen"))))))</f>
        <v>Acceptabel</v>
      </c>
      <c r="R39" s="57"/>
    </row>
    <row r="40" spans="1:18" ht="25.5" thickBot="1">
      <c r="A40" s="162"/>
      <c r="B40" s="150"/>
      <c r="C40" s="150"/>
      <c r="D40" s="150"/>
      <c r="E40" s="153"/>
      <c r="F40" s="153"/>
      <c r="G40" s="153"/>
      <c r="H40" s="156"/>
      <c r="I40" s="159"/>
      <c r="J40" s="102">
        <v>4</v>
      </c>
      <c r="K40" s="95" t="s">
        <v>122</v>
      </c>
      <c r="L40" s="95" t="s">
        <v>161</v>
      </c>
      <c r="M40" s="7"/>
      <c r="N40" s="7"/>
      <c r="O40" s="7"/>
      <c r="P40" s="59" t="str">
        <f t="shared" si="19"/>
        <v/>
      </c>
      <c r="Q40" s="60" t="str">
        <f t="shared" si="20"/>
        <v/>
      </c>
      <c r="R40" s="57"/>
    </row>
    <row r="41" spans="1:18" ht="60" customHeight="1">
      <c r="A41" s="160">
        <v>10</v>
      </c>
      <c r="B41" s="148" t="s">
        <v>140</v>
      </c>
      <c r="C41" s="148" t="s">
        <v>156</v>
      </c>
      <c r="D41" s="148" t="s">
        <v>162</v>
      </c>
      <c r="E41" s="151">
        <v>3</v>
      </c>
      <c r="F41" s="151">
        <v>6</v>
      </c>
      <c r="G41" s="151">
        <v>3</v>
      </c>
      <c r="H41" s="154">
        <f t="shared" ref="H41" si="21">IF((E41*F41*G41)=0,"",(E41*F41*G41))</f>
        <v>54</v>
      </c>
      <c r="I41" s="157" t="str">
        <f>IF(H41="","",IF(H41&lt;=20,"Acceptabel",IF(H41&lt;=70,"Aandacht vereist",IF(H41&lt;=160,"Maatregelen vereist",IF(H41&lt;=320,"Direct verbeteren",IF(H41&gt;320,"Werk stilleggen"))))))</f>
        <v>Aandacht vereist</v>
      </c>
      <c r="J41" s="102">
        <v>1</v>
      </c>
      <c r="K41" s="95" t="s">
        <v>163</v>
      </c>
      <c r="M41" s="6"/>
      <c r="N41" s="7"/>
      <c r="O41" s="7"/>
      <c r="P41" s="59"/>
      <c r="Q41" s="60"/>
      <c r="R41" s="57"/>
    </row>
    <row r="42" spans="1:18" ht="37.5">
      <c r="A42" s="161"/>
      <c r="B42" s="149"/>
      <c r="C42" s="149"/>
      <c r="D42" s="149"/>
      <c r="E42" s="152"/>
      <c r="F42" s="152"/>
      <c r="G42" s="152"/>
      <c r="H42" s="155"/>
      <c r="I42" s="158"/>
      <c r="J42" s="102">
        <v>2</v>
      </c>
      <c r="K42" s="6" t="s">
        <v>164</v>
      </c>
      <c r="L42" s="106"/>
      <c r="M42" s="7"/>
      <c r="N42" s="7"/>
      <c r="O42" s="7"/>
      <c r="P42" s="59"/>
      <c r="Q42" s="60"/>
      <c r="R42" s="57"/>
    </row>
    <row r="43" spans="1:18" ht="105" customHeight="1">
      <c r="A43" s="161"/>
      <c r="B43" s="149"/>
      <c r="C43" s="149"/>
      <c r="D43" s="149"/>
      <c r="E43" s="152"/>
      <c r="F43" s="152"/>
      <c r="G43" s="152"/>
      <c r="H43" s="155"/>
      <c r="I43" s="158"/>
      <c r="J43" s="102">
        <v>3</v>
      </c>
      <c r="K43" s="6" t="s">
        <v>83</v>
      </c>
      <c r="L43" s="106" t="s">
        <v>165</v>
      </c>
      <c r="M43" s="7">
        <v>0.5</v>
      </c>
      <c r="N43" s="7">
        <v>6</v>
      </c>
      <c r="O43" s="7">
        <v>3</v>
      </c>
      <c r="P43" s="59">
        <f t="shared" ref="P43" si="22">IF((M43*N43*O43)=0,"",(M43*N43*O43))</f>
        <v>9</v>
      </c>
      <c r="Q43" s="60" t="str">
        <f t="shared" ref="Q43" si="23">IF(P43="","",IF(P43&lt;=20,"Acceptabel",IF(P43&lt;=70,"Aandacht vereist",IF(P43&lt;=160,"Maatregelen vereist",IF(P43&lt;=320,"Direct verbeteren",IF(P43&gt;320,"Werk stilleggen"))))))</f>
        <v>Acceptabel</v>
      </c>
      <c r="R43" s="57"/>
    </row>
    <row r="44" spans="1:18" ht="15" thickBot="1">
      <c r="A44" s="162"/>
      <c r="B44" s="150"/>
      <c r="C44" s="150"/>
      <c r="D44" s="150"/>
      <c r="E44" s="153"/>
      <c r="F44" s="153"/>
      <c r="G44" s="153"/>
      <c r="H44" s="156"/>
      <c r="I44" s="159"/>
      <c r="J44" s="102">
        <v>4</v>
      </c>
      <c r="K44" s="6"/>
      <c r="L44" s="6"/>
      <c r="M44" s="7"/>
      <c r="N44" s="7"/>
      <c r="O44" s="7"/>
      <c r="P44" s="59"/>
      <c r="Q44" s="60"/>
      <c r="R44" s="57"/>
    </row>
    <row r="45" spans="1:18" ht="60" customHeight="1">
      <c r="A45" s="160">
        <v>11</v>
      </c>
      <c r="B45" s="148" t="s">
        <v>115</v>
      </c>
      <c r="C45" s="148" t="s">
        <v>166</v>
      </c>
      <c r="D45" s="148" t="s">
        <v>167</v>
      </c>
      <c r="E45" s="151">
        <v>3</v>
      </c>
      <c r="F45" s="151">
        <v>3</v>
      </c>
      <c r="G45" s="151">
        <v>7</v>
      </c>
      <c r="H45" s="154">
        <f t="shared" ref="H45" si="24">IF((E45*F45*G45)=0,"",(E45*F45*G45))</f>
        <v>63</v>
      </c>
      <c r="I45" s="157" t="str">
        <f>IF(H45="","",IF(H45&lt;=20,"Acceptabel",IF(H45&lt;=70,"Aandacht vereist",IF(H45&lt;=160,"Maatregelen vereist",IF(H45&lt;=320,"Direct verbeteren",IF(H45&gt;320,"Werk stilleggen"))))))</f>
        <v>Aandacht vereist</v>
      </c>
      <c r="J45" s="102">
        <v>1</v>
      </c>
      <c r="K45" s="6" t="s">
        <v>168</v>
      </c>
      <c r="L45" s="6"/>
      <c r="M45" s="7"/>
      <c r="N45" s="7"/>
      <c r="O45" s="7"/>
      <c r="P45" s="59"/>
      <c r="Q45" s="60"/>
      <c r="R45" s="57"/>
    </row>
    <row r="46" spans="1:18" ht="25">
      <c r="A46" s="161"/>
      <c r="B46" s="149"/>
      <c r="C46" s="149"/>
      <c r="D46" s="149"/>
      <c r="E46" s="152"/>
      <c r="F46" s="152"/>
      <c r="G46" s="152"/>
      <c r="H46" s="155"/>
      <c r="I46" s="158"/>
      <c r="J46" s="102">
        <v>2</v>
      </c>
      <c r="K46" s="95" t="s">
        <v>58</v>
      </c>
      <c r="L46" s="95" t="s">
        <v>169</v>
      </c>
      <c r="M46" s="7">
        <v>0.5</v>
      </c>
      <c r="N46" s="7">
        <v>3</v>
      </c>
      <c r="O46" s="7">
        <v>7</v>
      </c>
      <c r="P46" s="59">
        <f t="shared" ref="P46" si="25">IF((M46*N46*O46)=0,"",(M46*N46*O46))</f>
        <v>10.5</v>
      </c>
      <c r="Q46" s="60" t="str">
        <f t="shared" ref="Q46" si="26">IF(P46="","",IF(P46&lt;=20,"Acceptabel",IF(P46&lt;=70,"Aandacht vereist",IF(P46&lt;=160,"Maatregelen vereist",IF(P46&lt;=320,"Direct verbeteren",IF(P46&gt;320,"Werk stilleggen"))))))</f>
        <v>Acceptabel</v>
      </c>
      <c r="R46" s="57"/>
    </row>
    <row r="47" spans="1:18" ht="70" customHeight="1">
      <c r="A47" s="161"/>
      <c r="B47" s="149"/>
      <c r="C47" s="149"/>
      <c r="D47" s="149"/>
      <c r="E47" s="152"/>
      <c r="F47" s="152"/>
      <c r="G47" s="152"/>
      <c r="H47" s="155"/>
      <c r="I47" s="158"/>
      <c r="J47" s="102">
        <v>3</v>
      </c>
      <c r="K47" s="6" t="s">
        <v>120</v>
      </c>
      <c r="L47" s="95" t="s">
        <v>170</v>
      </c>
      <c r="M47" s="7"/>
      <c r="N47" s="7"/>
      <c r="O47" s="7"/>
      <c r="P47" s="59" t="str">
        <f t="shared" ref="P47:P61" si="27">IF((M47*N47*O47)=0,"",(M47*N47*O47))</f>
        <v/>
      </c>
      <c r="Q47" s="60" t="str">
        <f t="shared" ref="Q47:Q61" si="28">IF(P47="","",IF(P47&lt;=20,"Acceptabel",IF(P47&lt;=70,"Aandacht vereist",IF(P47&lt;=160,"Maatregelen vereist",IF(P47&lt;=320,"Direct verbeteren",IF(P47&gt;320,"Werk stilleggen"))))))</f>
        <v/>
      </c>
      <c r="R47" s="57"/>
    </row>
    <row r="48" spans="1:18" ht="15" thickBot="1">
      <c r="A48" s="162"/>
      <c r="B48" s="150"/>
      <c r="C48" s="150"/>
      <c r="D48" s="150"/>
      <c r="E48" s="153"/>
      <c r="F48" s="153"/>
      <c r="G48" s="153"/>
      <c r="H48" s="156"/>
      <c r="I48" s="159"/>
      <c r="J48" s="102">
        <v>4</v>
      </c>
      <c r="K48" s="6"/>
      <c r="L48" s="6"/>
      <c r="M48" s="7"/>
      <c r="N48" s="7"/>
      <c r="O48" s="7"/>
      <c r="P48" s="59"/>
      <c r="Q48" s="60"/>
      <c r="R48" s="57"/>
    </row>
    <row r="49" spans="1:18" ht="37.5">
      <c r="A49" s="160">
        <v>12</v>
      </c>
      <c r="B49" s="148" t="s">
        <v>171</v>
      </c>
      <c r="C49" s="148" t="s">
        <v>172</v>
      </c>
      <c r="D49" s="148" t="s">
        <v>173</v>
      </c>
      <c r="E49" s="151">
        <v>3</v>
      </c>
      <c r="F49" s="151">
        <v>3</v>
      </c>
      <c r="G49" s="151">
        <v>7</v>
      </c>
      <c r="H49" s="154">
        <f t="shared" ref="H49:H61" si="29">IF((E49*F49*G49)=0,"",(E49*F49*G49))</f>
        <v>63</v>
      </c>
      <c r="I49" s="157" t="str">
        <f t="shared" ref="I49" si="30">IF(H49="","",IF(H49&lt;=20,"Acceptabel",IF(H49&lt;=70,"Aandacht vereist",IF(H49&lt;=160,"Maatregelen vereist",IF(H49&lt;=320,"Direct verbeteren",IF(H49&gt;320,"Werk stilleggen"))))))</f>
        <v>Aandacht vereist</v>
      </c>
      <c r="J49" s="102">
        <v>1</v>
      </c>
      <c r="K49" s="6" t="s">
        <v>74</v>
      </c>
      <c r="L49" s="95" t="s">
        <v>174</v>
      </c>
      <c r="M49" s="7">
        <v>0.1</v>
      </c>
      <c r="N49" s="7">
        <v>0.5</v>
      </c>
      <c r="O49" s="7">
        <v>7</v>
      </c>
      <c r="P49" s="59">
        <f>IF((M49*N49*O49)=0,"",(M49*N49*O49))</f>
        <v>0.35000000000000003</v>
      </c>
      <c r="Q49" s="60" t="str">
        <f t="shared" si="28"/>
        <v>Acceptabel</v>
      </c>
      <c r="R49" s="57"/>
    </row>
    <row r="50" spans="1:18" ht="180" customHeight="1">
      <c r="A50" s="161"/>
      <c r="B50" s="149"/>
      <c r="C50" s="149"/>
      <c r="D50" s="149"/>
      <c r="E50" s="152"/>
      <c r="F50" s="152"/>
      <c r="G50" s="152"/>
      <c r="H50" s="155"/>
      <c r="I50" s="158"/>
      <c r="J50" s="102">
        <v>2</v>
      </c>
      <c r="K50" s="95" t="s">
        <v>175</v>
      </c>
      <c r="L50" s="95" t="s">
        <v>176</v>
      </c>
      <c r="M50" s="7">
        <v>0.5</v>
      </c>
      <c r="N50" s="7">
        <v>2</v>
      </c>
      <c r="O50" s="7">
        <v>7</v>
      </c>
      <c r="P50" s="59">
        <f t="shared" ref="P50" si="31">IF((M50*N50*O50)=0,"",(M50*N50*O50))</f>
        <v>7</v>
      </c>
      <c r="Q50" s="60" t="str">
        <f t="shared" si="28"/>
        <v>Acceptabel</v>
      </c>
      <c r="R50" s="57"/>
    </row>
    <row r="51" spans="1:18">
      <c r="A51" s="161"/>
      <c r="B51" s="149"/>
      <c r="C51" s="149"/>
      <c r="D51" s="149"/>
      <c r="E51" s="152"/>
      <c r="F51" s="152"/>
      <c r="G51" s="152"/>
      <c r="H51" s="155"/>
      <c r="I51" s="158"/>
      <c r="J51" s="102">
        <v>3</v>
      </c>
      <c r="K51" s="95"/>
      <c r="L51" s="95"/>
      <c r="M51" s="7"/>
      <c r="N51" s="7"/>
      <c r="O51" s="7"/>
      <c r="P51" s="59"/>
      <c r="Q51" s="60"/>
      <c r="R51" s="57"/>
    </row>
    <row r="52" spans="1:18" ht="15" thickBot="1">
      <c r="A52" s="162"/>
      <c r="B52" s="150"/>
      <c r="C52" s="150"/>
      <c r="D52" s="150"/>
      <c r="E52" s="153"/>
      <c r="F52" s="153"/>
      <c r="G52" s="153"/>
      <c r="H52" s="156"/>
      <c r="I52" s="159"/>
      <c r="J52" s="102">
        <v>4</v>
      </c>
      <c r="L52" s="6"/>
      <c r="M52" s="7"/>
      <c r="N52" s="7"/>
      <c r="O52" s="7"/>
      <c r="P52" s="105"/>
      <c r="Q52" s="60"/>
      <c r="R52" s="57"/>
    </row>
    <row r="53" spans="1:18" ht="25">
      <c r="A53" s="160">
        <v>13</v>
      </c>
      <c r="B53" s="148" t="s">
        <v>171</v>
      </c>
      <c r="C53" s="148" t="s">
        <v>177</v>
      </c>
      <c r="D53" s="148" t="s">
        <v>178</v>
      </c>
      <c r="E53" s="151">
        <v>3</v>
      </c>
      <c r="F53" s="151">
        <v>1</v>
      </c>
      <c r="G53" s="151">
        <v>15</v>
      </c>
      <c r="H53" s="154">
        <f t="shared" si="29"/>
        <v>45</v>
      </c>
      <c r="I53" s="157" t="str">
        <f t="shared" ref="I53" si="32">IF(H53="","",IF(H53&lt;=20,"Acceptabel",IF(H53&lt;=70,"Aandacht vereist",IF(H53&lt;=160,"Maatregelen vereist",IF(H53&lt;=320,"Direct verbeteren",IF(H53&gt;320,"Werk stilleggen"))))))</f>
        <v>Aandacht vereist</v>
      </c>
      <c r="J53" s="102">
        <v>1</v>
      </c>
      <c r="K53" s="112" t="s">
        <v>74</v>
      </c>
      <c r="L53" s="95" t="s">
        <v>179</v>
      </c>
      <c r="M53" s="7">
        <v>0.2</v>
      </c>
      <c r="N53" s="7">
        <v>0.5</v>
      </c>
      <c r="O53" s="7">
        <v>15</v>
      </c>
      <c r="P53" s="59">
        <f t="shared" si="27"/>
        <v>1.5</v>
      </c>
      <c r="Q53" s="60" t="str">
        <f t="shared" si="28"/>
        <v>Acceptabel</v>
      </c>
      <c r="R53" s="57"/>
    </row>
    <row r="54" spans="1:18" ht="87.5">
      <c r="A54" s="161"/>
      <c r="B54" s="149"/>
      <c r="C54" s="149"/>
      <c r="D54" s="149"/>
      <c r="E54" s="152"/>
      <c r="F54" s="152"/>
      <c r="G54" s="152"/>
      <c r="H54" s="155"/>
      <c r="I54" s="158"/>
      <c r="J54" s="102">
        <v>2</v>
      </c>
      <c r="K54" s="95" t="s">
        <v>175</v>
      </c>
      <c r="L54" s="95" t="s">
        <v>180</v>
      </c>
      <c r="M54" s="7">
        <v>0.5</v>
      </c>
      <c r="N54" s="7">
        <v>2</v>
      </c>
      <c r="O54" s="7">
        <v>15</v>
      </c>
      <c r="P54" s="59">
        <f t="shared" si="27"/>
        <v>15</v>
      </c>
      <c r="Q54" s="60" t="str">
        <f t="shared" si="28"/>
        <v>Acceptabel</v>
      </c>
      <c r="R54" s="57"/>
    </row>
    <row r="55" spans="1:18">
      <c r="A55" s="161"/>
      <c r="B55" s="149"/>
      <c r="C55" s="149"/>
      <c r="D55" s="149"/>
      <c r="E55" s="152"/>
      <c r="F55" s="152"/>
      <c r="G55" s="152"/>
      <c r="H55" s="155"/>
      <c r="I55" s="158"/>
      <c r="J55" s="102">
        <v>3</v>
      </c>
      <c r="K55" s="6"/>
      <c r="L55" s="6"/>
      <c r="M55" s="7"/>
      <c r="N55" s="7"/>
      <c r="O55" s="7"/>
      <c r="P55" s="105"/>
      <c r="Q55" s="60" t="str">
        <f t="shared" si="28"/>
        <v/>
      </c>
      <c r="R55" s="57"/>
    </row>
    <row r="56" spans="1:18" ht="15" thickBot="1">
      <c r="A56" s="162"/>
      <c r="B56" s="150"/>
      <c r="C56" s="150"/>
      <c r="D56" s="150"/>
      <c r="E56" s="153"/>
      <c r="F56" s="153"/>
      <c r="G56" s="153"/>
      <c r="H56" s="156"/>
      <c r="I56" s="159"/>
      <c r="J56" s="102">
        <v>4</v>
      </c>
      <c r="K56" s="6"/>
      <c r="L56" s="6"/>
      <c r="M56" s="7"/>
      <c r="N56" s="7"/>
      <c r="O56" s="7"/>
      <c r="P56" s="105"/>
      <c r="Q56" s="60" t="str">
        <f t="shared" si="28"/>
        <v/>
      </c>
      <c r="R56" s="57"/>
    </row>
    <row r="57" spans="1:18" ht="30" customHeight="1">
      <c r="A57" s="160">
        <v>14</v>
      </c>
      <c r="B57" s="148" t="s">
        <v>181</v>
      </c>
      <c r="C57" s="148" t="s">
        <v>182</v>
      </c>
      <c r="D57" s="148" t="s">
        <v>183</v>
      </c>
      <c r="E57" s="151">
        <v>3</v>
      </c>
      <c r="F57" s="151">
        <v>3</v>
      </c>
      <c r="G57" s="151">
        <v>7</v>
      </c>
      <c r="H57" s="154">
        <f t="shared" si="29"/>
        <v>63</v>
      </c>
      <c r="I57" s="157" t="str">
        <f t="shared" ref="I57" si="33">IF(H57="","",IF(H57&lt;=20,"Acceptabel",IF(H57&lt;=70,"Aandacht vereist",IF(H57&lt;=160,"Maatregelen vereist",IF(H57&lt;=320,"Direct verbeteren",IF(H57&gt;320,"Werk stilleggen"))))))</f>
        <v>Aandacht vereist</v>
      </c>
      <c r="J57" s="102">
        <v>1</v>
      </c>
      <c r="K57" s="6" t="s">
        <v>74</v>
      </c>
      <c r="L57" s="95" t="s">
        <v>184</v>
      </c>
      <c r="M57" s="7">
        <v>0.2</v>
      </c>
      <c r="N57" s="7">
        <v>1</v>
      </c>
      <c r="O57" s="7">
        <v>7</v>
      </c>
      <c r="P57" s="59">
        <f t="shared" si="27"/>
        <v>1.4000000000000001</v>
      </c>
      <c r="Q57" s="60" t="str">
        <f t="shared" si="28"/>
        <v>Acceptabel</v>
      </c>
      <c r="R57" s="57"/>
    </row>
    <row r="58" spans="1:18">
      <c r="A58" s="161"/>
      <c r="B58" s="149"/>
      <c r="C58" s="149"/>
      <c r="D58" s="149"/>
      <c r="E58" s="152"/>
      <c r="F58" s="152"/>
      <c r="G58" s="152"/>
      <c r="H58" s="155"/>
      <c r="I58" s="158"/>
      <c r="J58" s="102">
        <v>2</v>
      </c>
      <c r="K58" s="95"/>
      <c r="L58" s="6"/>
      <c r="M58" s="7"/>
      <c r="N58" s="7"/>
      <c r="O58" s="7"/>
      <c r="P58" s="105"/>
      <c r="Q58" s="60" t="str">
        <f t="shared" si="28"/>
        <v/>
      </c>
      <c r="R58" s="57"/>
    </row>
    <row r="59" spans="1:18" ht="175" customHeight="1">
      <c r="A59" s="161"/>
      <c r="B59" s="149"/>
      <c r="C59" s="149"/>
      <c r="D59" s="149"/>
      <c r="E59" s="152"/>
      <c r="F59" s="152"/>
      <c r="G59" s="152"/>
      <c r="H59" s="155"/>
      <c r="I59" s="158"/>
      <c r="J59" s="102">
        <v>3</v>
      </c>
      <c r="K59" s="95" t="s">
        <v>185</v>
      </c>
      <c r="L59" s="95" t="s">
        <v>186</v>
      </c>
      <c r="M59" s="7">
        <v>0.5</v>
      </c>
      <c r="N59" s="7">
        <v>3</v>
      </c>
      <c r="O59" s="7">
        <v>7</v>
      </c>
      <c r="P59" s="59">
        <f t="shared" si="27"/>
        <v>10.5</v>
      </c>
      <c r="Q59" s="60" t="str">
        <f t="shared" si="28"/>
        <v>Acceptabel</v>
      </c>
      <c r="R59" s="57"/>
    </row>
    <row r="60" spans="1:18" ht="38" thickBot="1">
      <c r="A60" s="162"/>
      <c r="B60" s="150"/>
      <c r="C60" s="150"/>
      <c r="D60" s="150"/>
      <c r="E60" s="153"/>
      <c r="F60" s="153"/>
      <c r="G60" s="153"/>
      <c r="H60" s="156"/>
      <c r="I60" s="159"/>
      <c r="J60" s="102">
        <v>4</v>
      </c>
      <c r="K60" s="6" t="s">
        <v>122</v>
      </c>
      <c r="L60" s="95" t="s">
        <v>187</v>
      </c>
      <c r="M60" s="7"/>
      <c r="N60" s="7"/>
      <c r="O60" s="7"/>
      <c r="P60" s="59" t="str">
        <f t="shared" si="27"/>
        <v/>
      </c>
      <c r="Q60" s="60" t="str">
        <f t="shared" si="28"/>
        <v/>
      </c>
      <c r="R60" s="57"/>
    </row>
    <row r="61" spans="1:18" ht="40" customHeight="1">
      <c r="A61" s="160">
        <v>15</v>
      </c>
      <c r="B61" s="148" t="s">
        <v>188</v>
      </c>
      <c r="C61" s="148" t="s">
        <v>189</v>
      </c>
      <c r="D61" s="148" t="s">
        <v>190</v>
      </c>
      <c r="E61" s="151">
        <v>1</v>
      </c>
      <c r="F61" s="151">
        <v>2</v>
      </c>
      <c r="G61" s="151">
        <v>7</v>
      </c>
      <c r="H61" s="154">
        <f t="shared" si="29"/>
        <v>14</v>
      </c>
      <c r="I61" s="157" t="str">
        <f t="shared" ref="I61" si="34">IF(H61="","",IF(H61&lt;=20,"Acceptabel",IF(H61&lt;=70,"Aandacht vereist",IF(H61&lt;=160,"Maatregelen vereist",IF(H61&lt;=320,"Direct verbeteren",IF(H61&gt;320,"Werk stilleggen"))))))</f>
        <v>Acceptabel</v>
      </c>
      <c r="J61" s="102">
        <v>1</v>
      </c>
      <c r="K61" s="6" t="s">
        <v>74</v>
      </c>
      <c r="L61" s="95" t="s">
        <v>191</v>
      </c>
      <c r="M61" s="7">
        <v>0.2</v>
      </c>
      <c r="N61" s="7">
        <v>0.5</v>
      </c>
      <c r="O61" s="7">
        <v>7</v>
      </c>
      <c r="P61" s="59">
        <f t="shared" si="27"/>
        <v>0.70000000000000007</v>
      </c>
      <c r="Q61" s="60" t="str">
        <f t="shared" si="28"/>
        <v>Acceptabel</v>
      </c>
      <c r="R61" s="57"/>
    </row>
    <row r="62" spans="1:18">
      <c r="A62" s="161"/>
      <c r="B62" s="149"/>
      <c r="C62" s="149"/>
      <c r="D62" s="149"/>
      <c r="E62" s="152"/>
      <c r="F62" s="152"/>
      <c r="G62" s="152"/>
      <c r="H62" s="155"/>
      <c r="I62" s="158"/>
      <c r="J62" s="102">
        <v>2</v>
      </c>
      <c r="K62" s="6"/>
      <c r="L62" s="6"/>
      <c r="M62" s="7"/>
      <c r="N62" s="7"/>
      <c r="O62" s="7"/>
      <c r="P62" s="105"/>
      <c r="Q62" s="60"/>
      <c r="R62" s="57"/>
    </row>
    <row r="63" spans="1:18" ht="160" customHeight="1">
      <c r="A63" s="161"/>
      <c r="B63" s="149"/>
      <c r="C63" s="149"/>
      <c r="D63" s="149"/>
      <c r="E63" s="152"/>
      <c r="F63" s="152"/>
      <c r="G63" s="152"/>
      <c r="H63" s="155"/>
      <c r="I63" s="158"/>
      <c r="J63" s="102">
        <v>3</v>
      </c>
      <c r="K63" s="95" t="s">
        <v>175</v>
      </c>
      <c r="L63" s="95" t="s">
        <v>192</v>
      </c>
      <c r="M63" s="7">
        <v>0.5</v>
      </c>
      <c r="N63" s="7">
        <v>2</v>
      </c>
      <c r="O63" s="7">
        <v>7</v>
      </c>
      <c r="P63" s="59">
        <f t="shared" ref="P63" si="35">IF((M63*N63*O63)=0,"",(M63*N63*O63))</f>
        <v>7</v>
      </c>
      <c r="Q63" s="60" t="str">
        <f t="shared" ref="Q63" si="36">IF(P63="","",IF(P63&lt;=20,"Acceptabel",IF(P63&lt;=70,"Aandacht vereist",IF(P63&lt;=160,"Maatregelen vereist",IF(P63&lt;=320,"Direct verbeteren",IF(P63&gt;320,"Werk stilleggen"))))))</f>
        <v>Acceptabel</v>
      </c>
      <c r="R63" s="57"/>
    </row>
    <row r="64" spans="1:18" ht="15" thickBot="1">
      <c r="A64" s="162"/>
      <c r="B64" s="193"/>
      <c r="C64" s="150"/>
      <c r="D64" s="150"/>
      <c r="E64" s="192"/>
      <c r="F64" s="153"/>
      <c r="G64" s="153"/>
      <c r="H64" s="156"/>
      <c r="I64" s="159"/>
      <c r="J64" s="102">
        <v>4</v>
      </c>
      <c r="K64" s="95"/>
      <c r="L64" s="95"/>
      <c r="M64" s="7"/>
      <c r="N64" s="7"/>
      <c r="O64" s="7"/>
      <c r="P64" s="59"/>
      <c r="Q64" s="60"/>
      <c r="R64" s="57"/>
    </row>
    <row r="65" spans="1:18">
      <c r="A65" s="103"/>
      <c r="B65" s="97"/>
      <c r="C65" s="97"/>
      <c r="D65" s="97"/>
      <c r="E65" s="104"/>
      <c r="F65" s="98"/>
      <c r="G65" s="98"/>
      <c r="H65" s="99"/>
      <c r="I65" s="100"/>
      <c r="R65"/>
    </row>
    <row r="66" spans="1:18">
      <c r="A66" s="96"/>
      <c r="B66" s="97"/>
      <c r="C66" s="97"/>
      <c r="D66" s="97"/>
      <c r="E66" s="104"/>
      <c r="F66" s="98"/>
      <c r="G66" s="98"/>
      <c r="H66" s="99"/>
      <c r="I66" s="100"/>
      <c r="R66"/>
    </row>
  </sheetData>
  <mergeCells count="138">
    <mergeCell ref="I33:I36"/>
    <mergeCell ref="G33:G36"/>
    <mergeCell ref="H33:H36"/>
    <mergeCell ref="F37:F40"/>
    <mergeCell ref="G37:G40"/>
    <mergeCell ref="I49:I52"/>
    <mergeCell ref="I53:I56"/>
    <mergeCell ref="I57:I60"/>
    <mergeCell ref="I61:I64"/>
    <mergeCell ref="F49:F52"/>
    <mergeCell ref="F53:F56"/>
    <mergeCell ref="F57:F60"/>
    <mergeCell ref="F61:F64"/>
    <mergeCell ref="G49:G52"/>
    <mergeCell ref="G53:G56"/>
    <mergeCell ref="G57:G60"/>
    <mergeCell ref="G61:G64"/>
    <mergeCell ref="H49:H52"/>
    <mergeCell ref="H53:H56"/>
    <mergeCell ref="H57:H60"/>
    <mergeCell ref="H61:H64"/>
    <mergeCell ref="F33:F36"/>
    <mergeCell ref="H37:H40"/>
    <mergeCell ref="I37:I40"/>
    <mergeCell ref="E61:E64"/>
    <mergeCell ref="A49:A52"/>
    <mergeCell ref="A53:A56"/>
    <mergeCell ref="A57:A60"/>
    <mergeCell ref="A61:A64"/>
    <mergeCell ref="B53:B56"/>
    <mergeCell ref="B57:B60"/>
    <mergeCell ref="B61:B64"/>
    <mergeCell ref="C53:C56"/>
    <mergeCell ref="C57:C60"/>
    <mergeCell ref="C61:C64"/>
    <mergeCell ref="D53:D56"/>
    <mergeCell ref="D57:D60"/>
    <mergeCell ref="D61:D64"/>
    <mergeCell ref="B49:B52"/>
    <mergeCell ref="C49:C52"/>
    <mergeCell ref="D49:D52"/>
    <mergeCell ref="E49:E52"/>
    <mergeCell ref="E53:E56"/>
    <mergeCell ref="E57:E60"/>
    <mergeCell ref="A33:A36"/>
    <mergeCell ref="B33:B36"/>
    <mergeCell ref="C33:C36"/>
    <mergeCell ref="D33:D36"/>
    <mergeCell ref="E33:E36"/>
    <mergeCell ref="A25:A28"/>
    <mergeCell ref="B25:B28"/>
    <mergeCell ref="C25:C28"/>
    <mergeCell ref="D25:D28"/>
    <mergeCell ref="E25:E28"/>
    <mergeCell ref="B9:B12"/>
    <mergeCell ref="C9:C12"/>
    <mergeCell ref="D9:D12"/>
    <mergeCell ref="E9:E12"/>
    <mergeCell ref="A2:J2"/>
    <mergeCell ref="K2:R2"/>
    <mergeCell ref="K1:R1"/>
    <mergeCell ref="A5:A8"/>
    <mergeCell ref="B5:B8"/>
    <mergeCell ref="C5:C8"/>
    <mergeCell ref="D5:D8"/>
    <mergeCell ref="E5:E8"/>
    <mergeCell ref="F5:F8"/>
    <mergeCell ref="G5:G8"/>
    <mergeCell ref="H5:H8"/>
    <mergeCell ref="I5:I8"/>
    <mergeCell ref="F9:F12"/>
    <mergeCell ref="G9:G12"/>
    <mergeCell ref="H9:H12"/>
    <mergeCell ref="I9:I12"/>
    <mergeCell ref="A9:A12"/>
    <mergeCell ref="I17:I20"/>
    <mergeCell ref="A17:A20"/>
    <mergeCell ref="B17:B20"/>
    <mergeCell ref="A13:A16"/>
    <mergeCell ref="B13:B16"/>
    <mergeCell ref="C13:C16"/>
    <mergeCell ref="D13:D16"/>
    <mergeCell ref="E13:E16"/>
    <mergeCell ref="F13:F16"/>
    <mergeCell ref="G13:G16"/>
    <mergeCell ref="H13:H16"/>
    <mergeCell ref="I13:I16"/>
    <mergeCell ref="C17:C20"/>
    <mergeCell ref="F17:F20"/>
    <mergeCell ref="G17:G20"/>
    <mergeCell ref="H17:H20"/>
    <mergeCell ref="D17:D20"/>
    <mergeCell ref="E17:E20"/>
    <mergeCell ref="F25:F28"/>
    <mergeCell ref="G25:G28"/>
    <mergeCell ref="H25:H28"/>
    <mergeCell ref="I25:I28"/>
    <mergeCell ref="A29:A32"/>
    <mergeCell ref="B29:B32"/>
    <mergeCell ref="C29:C32"/>
    <mergeCell ref="D29:D32"/>
    <mergeCell ref="E29:E32"/>
    <mergeCell ref="F29:F32"/>
    <mergeCell ref="G29:G32"/>
    <mergeCell ref="H29:H32"/>
    <mergeCell ref="I29:I32"/>
    <mergeCell ref="B41:B44"/>
    <mergeCell ref="C41:C44"/>
    <mergeCell ref="D41:D44"/>
    <mergeCell ref="E41:E44"/>
    <mergeCell ref="F41:F44"/>
    <mergeCell ref="G41:G44"/>
    <mergeCell ref="H41:H44"/>
    <mergeCell ref="I41:I44"/>
    <mergeCell ref="A37:A40"/>
    <mergeCell ref="B37:B40"/>
    <mergeCell ref="C37:C40"/>
    <mergeCell ref="D37:D40"/>
    <mergeCell ref="E37:E40"/>
    <mergeCell ref="A41:A44"/>
    <mergeCell ref="A45:A48"/>
    <mergeCell ref="B45:B48"/>
    <mergeCell ref="C45:C48"/>
    <mergeCell ref="D45:D48"/>
    <mergeCell ref="E45:E48"/>
    <mergeCell ref="F45:F48"/>
    <mergeCell ref="G45:G48"/>
    <mergeCell ref="H45:H48"/>
    <mergeCell ref="I45:I48"/>
    <mergeCell ref="A21:A24"/>
    <mergeCell ref="B21:B24"/>
    <mergeCell ref="C21:C24"/>
    <mergeCell ref="D21:D24"/>
    <mergeCell ref="E21:E24"/>
    <mergeCell ref="F21:F24"/>
    <mergeCell ref="G21:G24"/>
    <mergeCell ref="H21:H24"/>
    <mergeCell ref="I21:I24"/>
  </mergeCells>
  <conditionalFormatting sqref="H5">
    <cfRule type="cellIs" dxfId="147" priority="116" operator="lessThanOrEqual">
      <formula>320</formula>
    </cfRule>
    <cfRule type="cellIs" dxfId="146" priority="114" operator="lessThanOrEqual">
      <formula>70</formula>
    </cfRule>
    <cfRule type="cellIs" dxfId="145" priority="115" operator="lessThanOrEqual">
      <formula>160</formula>
    </cfRule>
    <cfRule type="cellIs" dxfId="144" priority="113" operator="lessThanOrEqual">
      <formula>20</formula>
    </cfRule>
    <cfRule type="cellIs" dxfId="143" priority="117" operator="greaterThan">
      <formula>320</formula>
    </cfRule>
  </conditionalFormatting>
  <conditionalFormatting sqref="H9 H13 H17 H25">
    <cfRule type="cellIs" dxfId="142" priority="108" operator="lessThanOrEqual">
      <formula>20</formula>
    </cfRule>
    <cfRule type="cellIs" dxfId="141" priority="110" operator="lessThanOrEqual">
      <formula>160</formula>
    </cfRule>
    <cfRule type="cellIs" dxfId="140" priority="112" operator="greaterThan">
      <formula>320</formula>
    </cfRule>
    <cfRule type="cellIs" dxfId="139" priority="111" operator="lessThanOrEqual">
      <formula>320</formula>
    </cfRule>
    <cfRule type="cellIs" dxfId="138" priority="109" operator="lessThanOrEqual">
      <formula>70</formula>
    </cfRule>
  </conditionalFormatting>
  <conditionalFormatting sqref="H21">
    <cfRule type="cellIs" dxfId="137" priority="10" operator="greaterThan">
      <formula>320</formula>
    </cfRule>
    <cfRule type="cellIs" dxfId="136" priority="6" operator="lessThanOrEqual">
      <formula>20</formula>
    </cfRule>
    <cfRule type="cellIs" dxfId="135" priority="7" operator="lessThanOrEqual">
      <formula>70</formula>
    </cfRule>
    <cfRule type="cellIs" dxfId="134" priority="8" operator="lessThanOrEqual">
      <formula>160</formula>
    </cfRule>
    <cfRule type="cellIs" dxfId="133" priority="9" operator="lessThanOrEqual">
      <formula>320</formula>
    </cfRule>
  </conditionalFormatting>
  <conditionalFormatting sqref="H29">
    <cfRule type="cellIs" dxfId="132" priority="13" operator="lessThanOrEqual">
      <formula>20</formula>
    </cfRule>
    <cfRule type="cellIs" dxfId="131" priority="14" operator="lessThanOrEqual">
      <formula>70</formula>
    </cfRule>
    <cfRule type="cellIs" dxfId="130" priority="15" operator="lessThanOrEqual">
      <formula>160</formula>
    </cfRule>
    <cfRule type="cellIs" dxfId="129" priority="16" operator="lessThanOrEqual">
      <formula>320</formula>
    </cfRule>
    <cfRule type="cellIs" dxfId="128" priority="17" operator="greaterThan">
      <formula>320</formula>
    </cfRule>
  </conditionalFormatting>
  <conditionalFormatting sqref="H33">
    <cfRule type="cellIs" dxfId="127" priority="92" operator="greaterThan">
      <formula>320</formula>
    </cfRule>
    <cfRule type="cellIs" dxfId="126" priority="91" operator="lessThanOrEqual">
      <formula>320</formula>
    </cfRule>
    <cfRule type="cellIs" dxfId="125" priority="89" operator="lessThanOrEqual">
      <formula>70</formula>
    </cfRule>
    <cfRule type="cellIs" dxfId="124" priority="90" operator="lessThanOrEqual">
      <formula>160</formula>
    </cfRule>
    <cfRule type="cellIs" dxfId="123" priority="88" operator="lessThanOrEqual">
      <formula>20</formula>
    </cfRule>
  </conditionalFormatting>
  <conditionalFormatting sqref="H37">
    <cfRule type="cellIs" dxfId="122" priority="68" operator="lessThanOrEqual">
      <formula>20</formula>
    </cfRule>
    <cfRule type="cellIs" dxfId="121" priority="72" operator="greaterThan">
      <formula>320</formula>
    </cfRule>
    <cfRule type="cellIs" dxfId="120" priority="71" operator="lessThanOrEqual">
      <formula>320</formula>
    </cfRule>
    <cfRule type="cellIs" dxfId="119" priority="70" operator="lessThanOrEqual">
      <formula>160</formula>
    </cfRule>
    <cfRule type="cellIs" dxfId="118" priority="69" operator="lessThanOrEqual">
      <formula>70</formula>
    </cfRule>
  </conditionalFormatting>
  <conditionalFormatting sqref="H41">
    <cfRule type="cellIs" dxfId="117" priority="58" operator="lessThanOrEqual">
      <formula>20</formula>
    </cfRule>
    <cfRule type="cellIs" dxfId="116" priority="62" operator="greaterThan">
      <formula>320</formula>
    </cfRule>
    <cfRule type="cellIs" dxfId="115" priority="59" operator="lessThanOrEqual">
      <formula>70</formula>
    </cfRule>
    <cfRule type="cellIs" dxfId="114" priority="60" operator="lessThanOrEqual">
      <formula>160</formula>
    </cfRule>
    <cfRule type="cellIs" dxfId="113" priority="61" operator="lessThanOrEqual">
      <formula>320</formula>
    </cfRule>
  </conditionalFormatting>
  <conditionalFormatting sqref="H45 H49 H53 H57 H61">
    <cfRule type="cellIs" dxfId="112" priority="39" operator="lessThanOrEqual">
      <formula>70</formula>
    </cfRule>
    <cfRule type="cellIs" dxfId="111" priority="38" operator="lessThanOrEqual">
      <formula>20</formula>
    </cfRule>
    <cfRule type="cellIs" dxfId="110" priority="40" operator="lessThanOrEqual">
      <formula>160</formula>
    </cfRule>
    <cfRule type="cellIs" dxfId="109" priority="41" operator="lessThanOrEqual">
      <formula>320</formula>
    </cfRule>
    <cfRule type="cellIs" dxfId="108" priority="42" operator="greaterThan">
      <formula>320</formula>
    </cfRule>
  </conditionalFormatting>
  <conditionalFormatting sqref="I4:I5 Q4:Q50 I9 I13 I17 I21 I25">
    <cfRule type="containsText" dxfId="107" priority="118" operator="containsText" text="Acceptabel">
      <formula>NOT(ISERROR(SEARCH(("Acceptabel"),(I4))))</formula>
    </cfRule>
    <cfRule type="containsText" dxfId="106" priority="119" operator="containsText" text="Aandacht vereist">
      <formula>NOT(ISERROR(SEARCH(("Aandacht vereist"),(I4))))</formula>
    </cfRule>
    <cfRule type="containsText" dxfId="105" priority="120" operator="containsText" text="Maatregelen vereist">
      <formula>NOT(ISERROR(SEARCH(("Maatregelen vereist"),(I4))))</formula>
    </cfRule>
    <cfRule type="containsText" dxfId="104" priority="121" operator="containsText" text="Direct verbeteren">
      <formula>NOT(ISERROR(SEARCH(("Direct verbeteren"),(I4))))</formula>
    </cfRule>
    <cfRule type="containsText" dxfId="103" priority="122" operator="containsText" text="Werk stilleggen">
      <formula>NOT(ISERROR(SEARCH(("Werk stilleggen"),(I4))))</formula>
    </cfRule>
  </conditionalFormatting>
  <conditionalFormatting sqref="I29">
    <cfRule type="containsText" dxfId="102" priority="21" operator="containsText" text="Direct verbeteren">
      <formula>NOT(ISERROR(SEARCH(("Direct verbeteren"),(I29))))</formula>
    </cfRule>
    <cfRule type="containsText" dxfId="101" priority="22" operator="containsText" text="Werk stilleggen">
      <formula>NOT(ISERROR(SEARCH(("Werk stilleggen"),(I29))))</formula>
    </cfRule>
    <cfRule type="containsText" dxfId="100" priority="19" operator="containsText" text="Aandacht vereist">
      <formula>NOT(ISERROR(SEARCH(("Aandacht vereist"),(I29))))</formula>
    </cfRule>
    <cfRule type="containsText" dxfId="99" priority="18" operator="containsText" text="Acceptabel">
      <formula>NOT(ISERROR(SEARCH(("Acceptabel"),(I29))))</formula>
    </cfRule>
    <cfRule type="containsText" dxfId="98" priority="20" operator="containsText" text="Maatregelen vereist">
      <formula>NOT(ISERROR(SEARCH(("Maatregelen vereist"),(I29))))</formula>
    </cfRule>
  </conditionalFormatting>
  <conditionalFormatting sqref="I33">
    <cfRule type="containsText" dxfId="97" priority="93" operator="containsText" text="Acceptabel">
      <formula>NOT(ISERROR(SEARCH(("Acceptabel"),(I33))))</formula>
    </cfRule>
    <cfRule type="containsText" dxfId="96" priority="94" operator="containsText" text="Aandacht vereist">
      <formula>NOT(ISERROR(SEARCH(("Aandacht vereist"),(I33))))</formula>
    </cfRule>
    <cfRule type="containsText" dxfId="95" priority="95" operator="containsText" text="Maatregelen vereist">
      <formula>NOT(ISERROR(SEARCH(("Maatregelen vereist"),(I33))))</formula>
    </cfRule>
    <cfRule type="containsText" dxfId="94" priority="97" operator="containsText" text="Werk stilleggen">
      <formula>NOT(ISERROR(SEARCH(("Werk stilleggen"),(I33))))</formula>
    </cfRule>
    <cfRule type="containsText" dxfId="93" priority="96" operator="containsText" text="Direct verbeteren">
      <formula>NOT(ISERROR(SEARCH(("Direct verbeteren"),(I33))))</formula>
    </cfRule>
  </conditionalFormatting>
  <conditionalFormatting sqref="I37">
    <cfRule type="containsText" dxfId="92" priority="74" operator="containsText" text="Aandacht vereist">
      <formula>NOT(ISERROR(SEARCH(("Aandacht vereist"),(I37))))</formula>
    </cfRule>
    <cfRule type="containsText" dxfId="91" priority="75" operator="containsText" text="Maatregelen vereist">
      <formula>NOT(ISERROR(SEARCH(("Maatregelen vereist"),(I37))))</formula>
    </cfRule>
    <cfRule type="containsText" dxfId="90" priority="76" operator="containsText" text="Direct verbeteren">
      <formula>NOT(ISERROR(SEARCH(("Direct verbeteren"),(I37))))</formula>
    </cfRule>
    <cfRule type="containsText" dxfId="89" priority="77" operator="containsText" text="Werk stilleggen">
      <formula>NOT(ISERROR(SEARCH(("Werk stilleggen"),(I37))))</formula>
    </cfRule>
    <cfRule type="containsText" dxfId="88" priority="73" operator="containsText" text="Acceptabel">
      <formula>NOT(ISERROR(SEARCH(("Acceptabel"),(I37))))</formula>
    </cfRule>
  </conditionalFormatting>
  <conditionalFormatting sqref="I41">
    <cfRule type="containsText" dxfId="87" priority="63" operator="containsText" text="Acceptabel">
      <formula>NOT(ISERROR(SEARCH(("Acceptabel"),(I41))))</formula>
    </cfRule>
    <cfRule type="containsText" dxfId="86" priority="64" operator="containsText" text="Aandacht vereist">
      <formula>NOT(ISERROR(SEARCH(("Aandacht vereist"),(I41))))</formula>
    </cfRule>
    <cfRule type="containsText" dxfId="85" priority="65" operator="containsText" text="Maatregelen vereist">
      <formula>NOT(ISERROR(SEARCH(("Maatregelen vereist"),(I41))))</formula>
    </cfRule>
    <cfRule type="containsText" dxfId="84" priority="66" operator="containsText" text="Direct verbeteren">
      <formula>NOT(ISERROR(SEARCH(("Direct verbeteren"),(I41))))</formula>
    </cfRule>
    <cfRule type="containsText" dxfId="83" priority="67" operator="containsText" text="Werk stilleggen">
      <formula>NOT(ISERROR(SEARCH(("Werk stilleggen"),(I41))))</formula>
    </cfRule>
  </conditionalFormatting>
  <conditionalFormatting sqref="I45 I49 I53 I57 I61">
    <cfRule type="containsText" dxfId="82" priority="46" operator="containsText" text="Direct verbeteren">
      <formula>NOT(ISERROR(SEARCH(("Direct verbeteren"),(I45))))</formula>
    </cfRule>
    <cfRule type="containsText" dxfId="81" priority="45" operator="containsText" text="Maatregelen vereist">
      <formula>NOT(ISERROR(SEARCH(("Maatregelen vereist"),(I45))))</formula>
    </cfRule>
    <cfRule type="containsText" dxfId="80" priority="44" operator="containsText" text="Aandacht vereist">
      <formula>NOT(ISERROR(SEARCH(("Aandacht vereist"),(I45))))</formula>
    </cfRule>
    <cfRule type="containsText" dxfId="79" priority="43" operator="containsText" text="Acceptabel">
      <formula>NOT(ISERROR(SEARCH(("Acceptabel"),(I45))))</formula>
    </cfRule>
    <cfRule type="containsText" dxfId="78" priority="47" operator="containsText" text="Werk stilleggen">
      <formula>NOT(ISERROR(SEARCH(("Werk stilleggen"),(I45))))</formula>
    </cfRule>
  </conditionalFormatting>
  <conditionalFormatting sqref="J4:J64">
    <cfRule type="cellIs" dxfId="77" priority="133" operator="equal">
      <formula>"Conform"</formula>
    </cfRule>
    <cfRule type="cellIs" dxfId="76" priority="134" operator="equal">
      <formula>"Niet Conform"</formula>
    </cfRule>
  </conditionalFormatting>
  <conditionalFormatting sqref="K4:L40">
    <cfRule type="notContainsBlanks" dxfId="75" priority="11">
      <formula>LEN(TRIM(K4))&gt;0</formula>
    </cfRule>
  </conditionalFormatting>
  <conditionalFormatting sqref="K42:L51">
    <cfRule type="notContainsBlanks" dxfId="74" priority="12">
      <formula>LEN(TRIM(K42))&gt;0</formula>
    </cfRule>
  </conditionalFormatting>
  <conditionalFormatting sqref="P6:P8 P10:P11 P14:P17 P25:P26 P33:P34 P39:P40 P43 P46:P47 P49:P50 P53:P54 P57 P59:P61 P63">
    <cfRule type="cellIs" dxfId="73" priority="104" operator="lessThanOrEqual">
      <formula>70</formula>
    </cfRule>
    <cfRule type="cellIs" dxfId="72" priority="105" operator="lessThanOrEqual">
      <formula>160</formula>
    </cfRule>
    <cfRule type="cellIs" dxfId="71" priority="106" operator="lessThanOrEqual">
      <formula>320</formula>
    </cfRule>
    <cfRule type="cellIs" dxfId="70" priority="107" operator="greaterThan">
      <formula>320</formula>
    </cfRule>
    <cfRule type="cellIs" dxfId="69" priority="103" operator="lessThanOrEqual">
      <formula>20</formula>
    </cfRule>
  </conditionalFormatting>
  <conditionalFormatting sqref="P21:P22">
    <cfRule type="cellIs" dxfId="68" priority="2" operator="lessThanOrEqual">
      <formula>70</formula>
    </cfRule>
    <cfRule type="cellIs" dxfId="67" priority="1" operator="lessThanOrEqual">
      <formula>20</formula>
    </cfRule>
    <cfRule type="cellIs" dxfId="66" priority="5" operator="greaterThan">
      <formula>320</formula>
    </cfRule>
    <cfRule type="cellIs" dxfId="65" priority="4" operator="lessThanOrEqual">
      <formula>320</formula>
    </cfRule>
    <cfRule type="cellIs" dxfId="64" priority="3" operator="lessThanOrEqual">
      <formula>160</formula>
    </cfRule>
  </conditionalFormatting>
  <conditionalFormatting sqref="P29">
    <cfRule type="cellIs" dxfId="63" priority="27" operator="greaterThan">
      <formula>320</formula>
    </cfRule>
    <cfRule type="cellIs" dxfId="62" priority="26" operator="lessThanOrEqual">
      <formula>320</formula>
    </cfRule>
    <cfRule type="cellIs" dxfId="61" priority="25" operator="lessThanOrEqual">
      <formula>160</formula>
    </cfRule>
    <cfRule type="cellIs" dxfId="60" priority="24" operator="lessThanOrEqual">
      <formula>70</formula>
    </cfRule>
    <cfRule type="cellIs" dxfId="59" priority="23" operator="lessThanOrEqual">
      <formula>20</formula>
    </cfRule>
  </conditionalFormatting>
  <conditionalFormatting sqref="Q52:Q63">
    <cfRule type="containsText" dxfId="58" priority="98" operator="containsText" text="Acceptabel">
      <formula>NOT(ISERROR(SEARCH(("Acceptabel"),(Q52))))</formula>
    </cfRule>
    <cfRule type="containsText" dxfId="57" priority="99" operator="containsText" text="Aandacht vereist">
      <formula>NOT(ISERROR(SEARCH(("Aandacht vereist"),(Q52))))</formula>
    </cfRule>
    <cfRule type="containsText" dxfId="56" priority="100" operator="containsText" text="Maatregelen vereist">
      <formula>NOT(ISERROR(SEARCH(("Maatregelen vereist"),(Q52))))</formula>
    </cfRule>
    <cfRule type="containsText" dxfId="55" priority="101" operator="containsText" text="Direct verbeteren">
      <formula>NOT(ISERROR(SEARCH(("Direct verbeteren"),(Q52))))</formula>
    </cfRule>
    <cfRule type="containsText" dxfId="54" priority="102" operator="containsText" text="Werk stilleggen">
      <formula>NOT(ISERROR(SEARCH(("Werk stilleggen"),(Q52))))</formula>
    </cfRule>
  </conditionalFormatting>
  <conditionalFormatting sqref="R4:R64 K41 M41 L52 K53:L63">
    <cfRule type="notContainsBlanks" dxfId="53" priority="135">
      <formula>LEN(TRIM(K4))&gt;0</formula>
    </cfRule>
  </conditionalFormatting>
  <pageMargins left="0.70866141732283472" right="0.70866141732283472" top="0.74803149606299213" bottom="0.74803149606299213" header="0.31496062992125984" footer="0.31496062992125984"/>
  <pageSetup paperSize="8" scale="81" fitToHeight="0" orientation="landscape" r:id="rId1"/>
  <headerFooter>
    <oddHeader>&amp;L&amp;F / &amp;A</oddHeader>
    <oddFooter>&amp;R&amp;P&amp;LFormat 01-01-2025, versie 2025 01
Kenmerk: T20160134-936649336-1343</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CA77CFF8-6557-4581-84A1-7C2A5F4DD0F9}">
          <x14:formula1>
            <xm:f>'EF matrix'!$B$19:$G$19</xm:f>
          </x14:formula1>
          <xm:sqref>G5:G66 O5:O64</xm:sqref>
        </x14:dataValidation>
        <x14:dataValidation type="list" allowBlank="1" showInputMessage="1" showErrorMessage="1" xr:uid="{EAA65B9F-0206-485D-A65B-2C10323B9876}">
          <x14:formula1>
            <xm:f>'EF matrix'!$B$14:$G$14</xm:f>
          </x14:formula1>
          <xm:sqref>F5:F66 N5:N64</xm:sqref>
        </x14:dataValidation>
        <x14:dataValidation type="list" allowBlank="1" showInputMessage="1" showErrorMessage="1" xr:uid="{9FC074EE-7F1B-452A-BB7C-011A3B8E521E}">
          <x14:formula1>
            <xm:f>'EF matrix'!$B$10:$H$10</xm:f>
          </x14:formula1>
          <xm:sqref>E5:E64 M5:M64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6"/>
  <sheetViews>
    <sheetView zoomScale="80" zoomScaleNormal="80" workbookViewId="0">
      <selection activeCell="M8" sqref="M8:O8"/>
    </sheetView>
  </sheetViews>
  <sheetFormatPr defaultRowHeight="14.5"/>
  <cols>
    <col min="1" max="1" width="3" style="46" bestFit="1" customWidth="1"/>
    <col min="2" max="2" width="18.81640625" customWidth="1"/>
    <col min="3" max="3" width="31.81640625" customWidth="1"/>
    <col min="4" max="4" width="39.81640625" customWidth="1"/>
    <col min="5" max="10" width="5.1796875" customWidth="1"/>
    <col min="11" max="11" width="25.54296875" bestFit="1" customWidth="1"/>
    <col min="12" max="12" width="25.54296875" customWidth="1"/>
    <col min="13" max="16" width="5.1796875" customWidth="1"/>
    <col min="17" max="17" width="15.54296875" customWidth="1"/>
    <col min="18" max="18" width="25.1796875" style="47" customWidth="1"/>
  </cols>
  <sheetData>
    <row r="1" spans="1:18">
      <c r="A1" s="69" t="s">
        <v>193</v>
      </c>
      <c r="B1" s="62"/>
      <c r="C1" s="62"/>
      <c r="D1" s="62"/>
      <c r="E1" s="62"/>
      <c r="F1" s="62"/>
      <c r="G1" s="62"/>
      <c r="H1" s="62"/>
      <c r="I1" s="62"/>
      <c r="J1" s="63"/>
      <c r="K1" s="194" t="s">
        <v>37</v>
      </c>
      <c r="L1" s="194"/>
      <c r="M1" s="194"/>
      <c r="N1" s="194"/>
      <c r="O1" s="194"/>
      <c r="P1" s="194"/>
      <c r="Q1" s="194"/>
      <c r="R1" s="194"/>
    </row>
    <row r="2" spans="1:18">
      <c r="A2" s="181" t="s">
        <v>38</v>
      </c>
      <c r="B2" s="182"/>
      <c r="C2" s="182"/>
      <c r="D2" s="182"/>
      <c r="E2" s="182"/>
      <c r="F2" s="182"/>
      <c r="G2" s="182"/>
      <c r="H2" s="182"/>
      <c r="I2" s="182"/>
      <c r="J2" s="182"/>
      <c r="K2" s="179" t="s">
        <v>39</v>
      </c>
      <c r="L2" s="180"/>
      <c r="M2" s="180"/>
      <c r="N2" s="180"/>
      <c r="O2" s="180"/>
      <c r="P2" s="180"/>
      <c r="Q2" s="180"/>
      <c r="R2" s="180"/>
    </row>
    <row r="3" spans="1:18" ht="82.5">
      <c r="A3" s="51" t="s">
        <v>4</v>
      </c>
      <c r="B3" s="51" t="s">
        <v>40</v>
      </c>
      <c r="C3" s="51" t="s">
        <v>41</v>
      </c>
      <c r="D3" s="51" t="s">
        <v>42</v>
      </c>
      <c r="E3" s="52" t="s">
        <v>43</v>
      </c>
      <c r="F3" s="52" t="s">
        <v>44</v>
      </c>
      <c r="G3" s="52" t="s">
        <v>45</v>
      </c>
      <c r="H3" s="52" t="s">
        <v>46</v>
      </c>
      <c r="I3" s="52" t="s">
        <v>47</v>
      </c>
      <c r="J3" s="53" t="s">
        <v>48</v>
      </c>
      <c r="K3" s="51" t="s">
        <v>49</v>
      </c>
      <c r="L3" s="54" t="s">
        <v>50</v>
      </c>
      <c r="M3" s="52" t="s">
        <v>43</v>
      </c>
      <c r="N3" s="52" t="s">
        <v>44</v>
      </c>
      <c r="O3" s="52" t="s">
        <v>45</v>
      </c>
      <c r="P3" s="52" t="s">
        <v>46</v>
      </c>
      <c r="Q3" s="55" t="s">
        <v>47</v>
      </c>
      <c r="R3" s="54" t="s">
        <v>51</v>
      </c>
    </row>
    <row r="4" spans="1:18">
      <c r="A4" s="45" t="s">
        <v>114</v>
      </c>
      <c r="B4" s="1"/>
      <c r="C4" s="1"/>
      <c r="D4" s="2"/>
      <c r="E4" s="3"/>
      <c r="F4" s="3"/>
      <c r="G4" s="3"/>
      <c r="H4" s="4" t="str">
        <f t="shared" ref="H4" si="0">IF((E4*F4*G4)=0,"",(E4*F4*G4))</f>
        <v/>
      </c>
      <c r="I4" s="5" t="str">
        <f t="shared" ref="I4" si="1">IF(H4="","",IF(H4&lt;=20,"Acceptabel",IF(H4&lt;=70,"Aandacht vereist",IF(H4&lt;=160,"Maatregelen vereist",IF(H4&lt;=320,"Direct verbeteren",IF(H4&gt;320,"Werk stilleggen"))))))</f>
        <v/>
      </c>
      <c r="J4" s="50" t="s">
        <v>52</v>
      </c>
      <c r="K4" s="6"/>
      <c r="L4" s="6"/>
      <c r="M4" s="7"/>
      <c r="N4" s="7"/>
      <c r="O4" s="7"/>
      <c r="P4" s="8" t="str">
        <f t="shared" ref="P4:P13" si="2">IF((M4*N4*O4)=0,"",(M4*N4*O4))</f>
        <v/>
      </c>
      <c r="Q4" s="56" t="str">
        <f t="shared" ref="Q4:Q13" si="3">IF(P4="","",IF(P4&lt;=20,"Acceptabel",IF(P4&lt;=70,"Aandacht vereist",IF(P4&lt;=160,"Maatregelen vereist",IF(P4&lt;=320,"Direct verbeteren",IF(P4&gt;320,"Werk stilleggen"))))))</f>
        <v/>
      </c>
      <c r="R4" s="57"/>
    </row>
    <row r="5" spans="1:18" ht="55" customHeight="1">
      <c r="A5" s="160">
        <v>1</v>
      </c>
      <c r="B5" s="148" t="s">
        <v>128</v>
      </c>
      <c r="C5" s="148" t="s">
        <v>129</v>
      </c>
      <c r="D5" s="148" t="s">
        <v>194</v>
      </c>
      <c r="E5" s="151">
        <v>1</v>
      </c>
      <c r="F5" s="151">
        <v>3</v>
      </c>
      <c r="G5" s="151">
        <v>7</v>
      </c>
      <c r="H5" s="154">
        <f>IF((E5*F5*G5)=0,"",(E5*F5*G5))</f>
        <v>21</v>
      </c>
      <c r="I5" s="157" t="str">
        <f>IF(H5="","",IF(H5&lt;=20,"Acceptabel",IF(H5&lt;=70,"Aandacht vereist",IF(H5&lt;=160,"Maatregelen vereist",IF(H5&lt;=320,"Direct verbeteren",IF(H5&gt;320,"Werk stilleggen"))))))</f>
        <v>Aandacht vereist</v>
      </c>
      <c r="J5" s="50">
        <v>1</v>
      </c>
      <c r="K5" s="95" t="s">
        <v>131</v>
      </c>
      <c r="L5" s="6"/>
      <c r="M5" s="7"/>
      <c r="N5" s="7"/>
      <c r="O5" s="7"/>
      <c r="P5" s="59"/>
      <c r="Q5" s="60"/>
      <c r="R5" s="57"/>
    </row>
    <row r="6" spans="1:18" ht="50">
      <c r="A6" s="161"/>
      <c r="B6" s="149"/>
      <c r="C6" s="149"/>
      <c r="D6" s="149"/>
      <c r="E6" s="152"/>
      <c r="F6" s="152"/>
      <c r="G6" s="152"/>
      <c r="H6" s="155"/>
      <c r="I6" s="158"/>
      <c r="J6" s="102">
        <v>2</v>
      </c>
      <c r="K6" s="6" t="s">
        <v>58</v>
      </c>
      <c r="L6" s="95" t="s">
        <v>195</v>
      </c>
      <c r="M6" s="7">
        <v>0.5</v>
      </c>
      <c r="N6" s="7">
        <v>2</v>
      </c>
      <c r="O6" s="7">
        <v>7</v>
      </c>
      <c r="P6" s="59">
        <f t="shared" si="2"/>
        <v>7</v>
      </c>
      <c r="Q6" s="60" t="str">
        <f t="shared" si="3"/>
        <v>Acceptabel</v>
      </c>
      <c r="R6" s="57"/>
    </row>
    <row r="7" spans="1:18" ht="95.15" customHeight="1">
      <c r="A7" s="161"/>
      <c r="B7" s="149"/>
      <c r="C7" s="149"/>
      <c r="D7" s="149"/>
      <c r="E7" s="152"/>
      <c r="F7" s="152"/>
      <c r="G7" s="152"/>
      <c r="H7" s="155"/>
      <c r="I7" s="158"/>
      <c r="J7" s="102">
        <v>3</v>
      </c>
      <c r="K7" s="6" t="s">
        <v>196</v>
      </c>
      <c r="L7" s="95" t="s">
        <v>133</v>
      </c>
      <c r="M7" s="7"/>
      <c r="N7" s="7"/>
      <c r="O7" s="7"/>
      <c r="P7" s="59" t="str">
        <f t="shared" si="2"/>
        <v/>
      </c>
      <c r="Q7" s="60" t="str">
        <f t="shared" si="3"/>
        <v/>
      </c>
      <c r="R7" s="57"/>
    </row>
    <row r="8" spans="1:18" ht="25.5" thickBot="1">
      <c r="A8" s="162"/>
      <c r="B8" s="150"/>
      <c r="C8" s="150"/>
      <c r="D8" s="150"/>
      <c r="E8" s="153"/>
      <c r="F8" s="153"/>
      <c r="G8" s="153"/>
      <c r="H8" s="156"/>
      <c r="I8" s="159"/>
      <c r="J8" s="102">
        <v>4</v>
      </c>
      <c r="K8" s="95" t="s">
        <v>197</v>
      </c>
      <c r="L8" s="95" t="s">
        <v>198</v>
      </c>
      <c r="M8" s="7"/>
      <c r="N8" s="7"/>
      <c r="O8" s="7"/>
      <c r="P8" s="59" t="str">
        <f t="shared" si="2"/>
        <v/>
      </c>
      <c r="Q8" s="60" t="str">
        <f t="shared" si="3"/>
        <v/>
      </c>
      <c r="R8" s="57"/>
    </row>
    <row r="9" spans="1:18" ht="140.15" customHeight="1">
      <c r="A9" s="160">
        <v>2</v>
      </c>
      <c r="B9" s="148" t="s">
        <v>199</v>
      </c>
      <c r="C9" s="148" t="s">
        <v>200</v>
      </c>
      <c r="D9" s="148" t="s">
        <v>201</v>
      </c>
      <c r="E9" s="151">
        <v>3</v>
      </c>
      <c r="F9" s="151">
        <v>3</v>
      </c>
      <c r="G9" s="151">
        <v>7</v>
      </c>
      <c r="H9" s="154">
        <f>IF((E9*F9*G9)=0,"",(E9*F9*G9))</f>
        <v>63</v>
      </c>
      <c r="I9" s="157" t="str">
        <f>IF(H9="","",IF(H9&lt;=20,"Acceptabel",IF(H9&lt;=70,"Aandacht vereist",IF(H9&lt;=160,"Maatregelen vereist",IF(H9&lt;=320,"Direct verbeteren",IF(H9&gt;320,"Werk stilleggen"))))))</f>
        <v>Aandacht vereist</v>
      </c>
      <c r="J9" s="102">
        <v>1</v>
      </c>
      <c r="K9" s="6" t="s">
        <v>74</v>
      </c>
      <c r="L9" s="95" t="s">
        <v>202</v>
      </c>
      <c r="M9" s="7">
        <v>0.2</v>
      </c>
      <c r="N9" s="7">
        <v>1</v>
      </c>
      <c r="O9" s="7">
        <v>7</v>
      </c>
      <c r="P9" s="59">
        <f t="shared" si="2"/>
        <v>1.4000000000000001</v>
      </c>
      <c r="Q9" s="60" t="str">
        <f t="shared" si="3"/>
        <v>Acceptabel</v>
      </c>
      <c r="R9" s="57"/>
    </row>
    <row r="10" spans="1:18" ht="32.5" customHeight="1">
      <c r="A10" s="161"/>
      <c r="B10" s="149"/>
      <c r="C10" s="149"/>
      <c r="D10" s="149"/>
      <c r="E10" s="152"/>
      <c r="F10" s="152"/>
      <c r="G10" s="152"/>
      <c r="H10" s="155"/>
      <c r="I10" s="158"/>
      <c r="J10" s="102">
        <v>2</v>
      </c>
      <c r="K10" s="6"/>
      <c r="L10" s="6"/>
      <c r="M10" s="7"/>
      <c r="N10" s="7"/>
      <c r="O10" s="7"/>
      <c r="P10" s="59"/>
      <c r="Q10" s="60"/>
      <c r="R10" s="57"/>
    </row>
    <row r="11" spans="1:18">
      <c r="A11" s="161"/>
      <c r="B11" s="149"/>
      <c r="C11" s="149"/>
      <c r="D11" s="149"/>
      <c r="E11" s="152"/>
      <c r="F11" s="152"/>
      <c r="G11" s="152"/>
      <c r="H11" s="155"/>
      <c r="I11" s="158"/>
      <c r="J11" s="102">
        <v>3</v>
      </c>
      <c r="K11" s="6"/>
      <c r="L11" s="6"/>
      <c r="M11" s="7"/>
      <c r="N11" s="7"/>
      <c r="O11" s="7"/>
      <c r="P11" s="59"/>
      <c r="Q11" s="60"/>
      <c r="R11" s="57"/>
    </row>
    <row r="12" spans="1:18" ht="15" thickBot="1">
      <c r="A12" s="162"/>
      <c r="B12" s="150"/>
      <c r="C12" s="150"/>
      <c r="D12" s="150"/>
      <c r="E12" s="153"/>
      <c r="F12" s="153"/>
      <c r="G12" s="153"/>
      <c r="H12" s="156"/>
      <c r="I12" s="159"/>
      <c r="J12" s="102">
        <v>4</v>
      </c>
      <c r="K12" s="6"/>
      <c r="L12" s="6"/>
      <c r="M12" s="7"/>
      <c r="N12" s="7"/>
      <c r="O12" s="7"/>
      <c r="P12" s="59"/>
      <c r="Q12" s="60"/>
      <c r="R12" s="57"/>
    </row>
    <row r="13" spans="1:18" ht="112.5">
      <c r="A13" s="160">
        <v>3</v>
      </c>
      <c r="B13" s="148" t="s">
        <v>203</v>
      </c>
      <c r="C13" s="148" t="s">
        <v>204</v>
      </c>
      <c r="D13" s="148" t="s">
        <v>205</v>
      </c>
      <c r="E13" s="151">
        <v>1</v>
      </c>
      <c r="F13" s="151">
        <v>3</v>
      </c>
      <c r="G13" s="151">
        <v>7</v>
      </c>
      <c r="H13" s="154">
        <f t="shared" ref="H13" si="4">IF((E13*F13*G13)=0,"",(E13*F13*G13))</f>
        <v>21</v>
      </c>
      <c r="I13" s="157" t="str">
        <f>IF(H13="","",IF(H13&lt;=20,"Acceptabel",IF(H13&lt;=70,"Aandacht vereist",IF(H13&lt;=160,"Maatregelen vereist",IF(H13&lt;=320,"Direct verbeteren",IF(H13&gt;320,"Werk stilleggen"))))))</f>
        <v>Aandacht vereist</v>
      </c>
      <c r="J13" s="102">
        <v>1</v>
      </c>
      <c r="K13" s="6" t="s">
        <v>74</v>
      </c>
      <c r="L13" s="95" t="s">
        <v>206</v>
      </c>
      <c r="M13" s="7">
        <v>0.2</v>
      </c>
      <c r="N13" s="7">
        <v>3</v>
      </c>
      <c r="O13" s="7">
        <v>7</v>
      </c>
      <c r="P13" s="59">
        <f t="shared" si="2"/>
        <v>4.2000000000000011</v>
      </c>
      <c r="Q13" s="60" t="str">
        <f t="shared" si="3"/>
        <v>Acceptabel</v>
      </c>
      <c r="R13" s="57"/>
    </row>
    <row r="14" spans="1:18" ht="28.75" customHeight="1">
      <c r="A14" s="161"/>
      <c r="B14" s="149"/>
      <c r="C14" s="149"/>
      <c r="D14" s="149"/>
      <c r="E14" s="152"/>
      <c r="F14" s="152"/>
      <c r="G14" s="152"/>
      <c r="H14" s="155"/>
      <c r="I14" s="158"/>
      <c r="J14" s="102">
        <v>2</v>
      </c>
      <c r="K14" s="6"/>
      <c r="L14" s="6"/>
      <c r="M14" s="7"/>
      <c r="N14" s="7"/>
      <c r="O14" s="7"/>
      <c r="P14" s="59"/>
      <c r="Q14" s="60"/>
      <c r="R14" s="57"/>
    </row>
    <row r="15" spans="1:18">
      <c r="A15" s="161"/>
      <c r="B15" s="149"/>
      <c r="C15" s="149"/>
      <c r="D15" s="149"/>
      <c r="E15" s="152"/>
      <c r="F15" s="152"/>
      <c r="G15" s="152"/>
      <c r="H15" s="155"/>
      <c r="I15" s="158"/>
      <c r="J15" s="102">
        <v>3</v>
      </c>
      <c r="K15" s="6"/>
      <c r="L15" s="6"/>
      <c r="M15" s="7"/>
      <c r="N15" s="7"/>
      <c r="O15" s="7"/>
      <c r="P15" s="59"/>
      <c r="Q15" s="60"/>
      <c r="R15" s="57"/>
    </row>
    <row r="16" spans="1:18" ht="15" thickBot="1">
      <c r="A16" s="162"/>
      <c r="B16" s="150"/>
      <c r="C16" s="150"/>
      <c r="D16" s="150"/>
      <c r="E16" s="153"/>
      <c r="F16" s="153"/>
      <c r="G16" s="153"/>
      <c r="H16" s="156"/>
      <c r="I16" s="159"/>
      <c r="J16" s="102">
        <v>4</v>
      </c>
      <c r="K16" s="6"/>
      <c r="L16" s="6"/>
      <c r="M16" s="7"/>
      <c r="N16" s="7"/>
      <c r="O16" s="7"/>
      <c r="P16" s="59"/>
      <c r="Q16" s="60"/>
      <c r="R16" s="57"/>
    </row>
  </sheetData>
  <mergeCells count="30">
    <mergeCell ref="H9:H12"/>
    <mergeCell ref="A2:J2"/>
    <mergeCell ref="K2:R2"/>
    <mergeCell ref="K1:R1"/>
    <mergeCell ref="A5:A8"/>
    <mergeCell ref="B5:B8"/>
    <mergeCell ref="C5:C8"/>
    <mergeCell ref="D5:D8"/>
    <mergeCell ref="E5:E8"/>
    <mergeCell ref="F5:F8"/>
    <mergeCell ref="G5:G8"/>
    <mergeCell ref="H5:H8"/>
    <mergeCell ref="I5:I8"/>
    <mergeCell ref="I9:I12"/>
    <mergeCell ref="F13:F16"/>
    <mergeCell ref="G13:G16"/>
    <mergeCell ref="H13:H16"/>
    <mergeCell ref="I13:I16"/>
    <mergeCell ref="A9:A12"/>
    <mergeCell ref="B9:B12"/>
    <mergeCell ref="C9:C12"/>
    <mergeCell ref="D9:D12"/>
    <mergeCell ref="E9:E12"/>
    <mergeCell ref="F9:F12"/>
    <mergeCell ref="A13:A16"/>
    <mergeCell ref="B13:B16"/>
    <mergeCell ref="C13:C16"/>
    <mergeCell ref="D13:D16"/>
    <mergeCell ref="E13:E16"/>
    <mergeCell ref="G9:G12"/>
  </mergeCells>
  <conditionalFormatting sqref="H5">
    <cfRule type="cellIs" dxfId="52" priority="19" operator="lessThanOrEqual">
      <formula>20</formula>
    </cfRule>
    <cfRule type="cellIs" dxfId="51" priority="20" operator="lessThanOrEqual">
      <formula>70</formula>
    </cfRule>
    <cfRule type="cellIs" dxfId="50" priority="21" operator="lessThanOrEqual">
      <formula>160</formula>
    </cfRule>
    <cfRule type="cellIs" dxfId="49" priority="22" operator="lessThanOrEqual">
      <formula>320</formula>
    </cfRule>
    <cfRule type="cellIs" dxfId="48" priority="23" operator="greaterThan">
      <formula>320</formula>
    </cfRule>
  </conditionalFormatting>
  <conditionalFormatting sqref="H9 H13">
    <cfRule type="cellIs" dxfId="47" priority="14" operator="lessThanOrEqual">
      <formula>20</formula>
    </cfRule>
    <cfRule type="cellIs" dxfId="46" priority="15" operator="lessThanOrEqual">
      <formula>70</formula>
    </cfRule>
    <cfRule type="cellIs" dxfId="45" priority="16" operator="lessThanOrEqual">
      <formula>160</formula>
    </cfRule>
    <cfRule type="cellIs" dxfId="44" priority="17" operator="lessThanOrEqual">
      <formula>320</formula>
    </cfRule>
    <cfRule type="cellIs" dxfId="43" priority="18" operator="greaterThan">
      <formula>320</formula>
    </cfRule>
  </conditionalFormatting>
  <conditionalFormatting sqref="I4:I5 I9 I13">
    <cfRule type="containsText" dxfId="42" priority="24" operator="containsText" text="Acceptabel">
      <formula>NOT(ISERROR(SEARCH(("Acceptabel"),(I4))))</formula>
    </cfRule>
    <cfRule type="containsText" dxfId="41" priority="25" operator="containsText" text="Aandacht vereist">
      <formula>NOT(ISERROR(SEARCH(("Aandacht vereist"),(I4))))</formula>
    </cfRule>
    <cfRule type="containsText" dxfId="40" priority="26" operator="containsText" text="Maatregelen vereist">
      <formula>NOT(ISERROR(SEARCH(("Maatregelen vereist"),(I4))))</formula>
    </cfRule>
    <cfRule type="containsText" dxfId="39" priority="27" operator="containsText" text="Direct verbeteren">
      <formula>NOT(ISERROR(SEARCH(("Direct verbeteren"),(I4))))</formula>
    </cfRule>
    <cfRule type="containsText" dxfId="38" priority="28" operator="containsText" text="Werk stilleggen">
      <formula>NOT(ISERROR(SEARCH(("Werk stilleggen"),(I4))))</formula>
    </cfRule>
  </conditionalFormatting>
  <conditionalFormatting sqref="J4:J16">
    <cfRule type="cellIs" dxfId="37" priority="39" operator="equal">
      <formula>"Conform"</formula>
    </cfRule>
    <cfRule type="cellIs" dxfId="36" priority="40" operator="equal">
      <formula>"Niet Conform"</formula>
    </cfRule>
  </conditionalFormatting>
  <conditionalFormatting sqref="K4:L16">
    <cfRule type="notContainsBlanks" dxfId="35" priority="1">
      <formula>LEN(TRIM(K4))&gt;0</formula>
    </cfRule>
  </conditionalFormatting>
  <conditionalFormatting sqref="P6:P9 P13">
    <cfRule type="cellIs" dxfId="34" priority="9" operator="lessThanOrEqual">
      <formula>20</formula>
    </cfRule>
    <cfRule type="cellIs" dxfId="33" priority="10" operator="lessThanOrEqual">
      <formula>70</formula>
    </cfRule>
    <cfRule type="cellIs" dxfId="32" priority="11" operator="lessThanOrEqual">
      <formula>160</formula>
    </cfRule>
    <cfRule type="cellIs" dxfId="31" priority="12" operator="lessThanOrEqual">
      <formula>320</formula>
    </cfRule>
    <cfRule type="cellIs" dxfId="30" priority="13" operator="greaterThan">
      <formula>320</formula>
    </cfRule>
  </conditionalFormatting>
  <conditionalFormatting sqref="Q4:Q16">
    <cfRule type="containsText" dxfId="29" priority="4" operator="containsText" text="Acceptabel">
      <formula>NOT(ISERROR(SEARCH(("Acceptabel"),(Q4))))</formula>
    </cfRule>
    <cfRule type="containsText" dxfId="28" priority="5" operator="containsText" text="Aandacht vereist">
      <formula>NOT(ISERROR(SEARCH(("Aandacht vereist"),(Q4))))</formula>
    </cfRule>
    <cfRule type="containsText" dxfId="27" priority="6" operator="containsText" text="Maatregelen vereist">
      <formula>NOT(ISERROR(SEARCH(("Maatregelen vereist"),(Q4))))</formula>
    </cfRule>
    <cfRule type="containsText" dxfId="26" priority="7" operator="containsText" text="Direct verbeteren">
      <formula>NOT(ISERROR(SEARCH(("Direct verbeteren"),(Q4))))</formula>
    </cfRule>
    <cfRule type="containsText" dxfId="25" priority="8" operator="containsText" text="Werk stilleggen">
      <formula>NOT(ISERROR(SEARCH(("Werk stilleggen"),(Q4))))</formula>
    </cfRule>
  </conditionalFormatting>
  <conditionalFormatting sqref="R4:R16">
    <cfRule type="notContainsBlanks" dxfId="24" priority="41">
      <formula>LEN(TRIM(R4))&gt;0</formula>
    </cfRule>
  </conditionalFormatting>
  <pageMargins left="0.70866141732283472" right="0.70866141732283472" top="0.74803149606299213" bottom="0.74803149606299213" header="0.31496062992125984" footer="0.31496062992125984"/>
  <pageSetup paperSize="8" scale="81" fitToHeight="0" orientation="landscape" horizontalDpi="4294967293" r:id="rId1"/>
  <headerFooter>
    <oddHeader>&amp;L&amp;F / &amp;A</oddHeader>
    <oddFooter>&amp;LFormat 01-01-2025, versie 2025 01
Kenmerk: T20160134-936649336-1343&amp;R&amp;P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7749735B-3629-45C5-9A31-ADF7C4BBB17B}">
          <x14:formula1>
            <xm:f>'EF matrix'!$B$19:$G$19</xm:f>
          </x14:formula1>
          <xm:sqref>G5:G16 O5:O16</xm:sqref>
        </x14:dataValidation>
        <x14:dataValidation type="list" allowBlank="1" showInputMessage="1" showErrorMessage="1" xr:uid="{C29FDCE0-AB92-4283-81C8-8BAC009D7A79}">
          <x14:formula1>
            <xm:f>'EF matrix'!$B$14:$G$14</xm:f>
          </x14:formula1>
          <xm:sqref>F5:F16 N5:N16</xm:sqref>
        </x14:dataValidation>
        <x14:dataValidation type="list" allowBlank="1" showInputMessage="1" showErrorMessage="1" xr:uid="{492E7CBB-7D2F-4E71-96F1-77ADA31A82E3}">
          <x14:formula1>
            <xm:f>'EF matrix'!$B$10:$H$10</xm:f>
          </x14:formula1>
          <xm:sqref>E5:E16 M5:M16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8"/>
  <sheetViews>
    <sheetView zoomScale="80" zoomScaleNormal="80" workbookViewId="0">
      <selection activeCell="R7" sqref="R7"/>
    </sheetView>
  </sheetViews>
  <sheetFormatPr defaultRowHeight="14.5"/>
  <cols>
    <col min="1" max="1" width="3" style="46" bestFit="1" customWidth="1"/>
    <col min="2" max="2" width="18.81640625" customWidth="1"/>
    <col min="3" max="3" width="31.81640625" customWidth="1"/>
    <col min="4" max="4" width="39.81640625" customWidth="1"/>
    <col min="5" max="10" width="5.1796875" customWidth="1"/>
    <col min="11" max="11" width="25.54296875" bestFit="1" customWidth="1"/>
    <col min="12" max="12" width="25.54296875" customWidth="1"/>
    <col min="13" max="16" width="5.1796875" customWidth="1"/>
    <col min="17" max="17" width="15.453125" customWidth="1"/>
    <col min="18" max="18" width="25.1796875" style="47" customWidth="1"/>
  </cols>
  <sheetData>
    <row r="1" spans="1:18">
      <c r="A1" s="70" t="s">
        <v>207</v>
      </c>
      <c r="B1" s="58"/>
      <c r="C1" s="58"/>
      <c r="D1" s="58"/>
      <c r="E1" s="58"/>
      <c r="F1" s="58"/>
      <c r="G1" s="58"/>
      <c r="H1" s="58"/>
      <c r="I1" s="58"/>
      <c r="J1" s="9"/>
      <c r="K1" s="195" t="s">
        <v>37</v>
      </c>
      <c r="L1" s="195"/>
      <c r="M1" s="195"/>
      <c r="N1" s="195"/>
      <c r="O1" s="195"/>
      <c r="P1" s="195"/>
      <c r="Q1" s="195"/>
      <c r="R1" s="195"/>
    </row>
    <row r="2" spans="1:18">
      <c r="A2" s="181" t="s">
        <v>38</v>
      </c>
      <c r="B2" s="182"/>
      <c r="C2" s="182"/>
      <c r="D2" s="182"/>
      <c r="E2" s="182"/>
      <c r="F2" s="182"/>
      <c r="G2" s="182"/>
      <c r="H2" s="182"/>
      <c r="I2" s="182"/>
      <c r="J2" s="182"/>
      <c r="K2" s="179" t="s">
        <v>39</v>
      </c>
      <c r="L2" s="180"/>
      <c r="M2" s="180"/>
      <c r="N2" s="180"/>
      <c r="O2" s="180"/>
      <c r="P2" s="180"/>
      <c r="Q2" s="180"/>
      <c r="R2" s="180"/>
    </row>
    <row r="3" spans="1:18" ht="82.5">
      <c r="A3" s="51" t="s">
        <v>4</v>
      </c>
      <c r="B3" s="51" t="s">
        <v>40</v>
      </c>
      <c r="C3" s="51" t="s">
        <v>41</v>
      </c>
      <c r="D3" s="51" t="s">
        <v>42</v>
      </c>
      <c r="E3" s="52" t="s">
        <v>43</v>
      </c>
      <c r="F3" s="52" t="s">
        <v>44</v>
      </c>
      <c r="G3" s="52" t="s">
        <v>45</v>
      </c>
      <c r="H3" s="52" t="s">
        <v>46</v>
      </c>
      <c r="I3" s="52" t="s">
        <v>47</v>
      </c>
      <c r="J3" s="53" t="s">
        <v>48</v>
      </c>
      <c r="K3" s="51" t="s">
        <v>49</v>
      </c>
      <c r="L3" s="54" t="s">
        <v>50</v>
      </c>
      <c r="M3" s="52" t="s">
        <v>43</v>
      </c>
      <c r="N3" s="52" t="s">
        <v>44</v>
      </c>
      <c r="O3" s="52" t="s">
        <v>45</v>
      </c>
      <c r="P3" s="52" t="s">
        <v>46</v>
      </c>
      <c r="Q3" s="55" t="s">
        <v>47</v>
      </c>
      <c r="R3" s="54" t="s">
        <v>51</v>
      </c>
    </row>
    <row r="4" spans="1:18">
      <c r="A4" s="45" t="s">
        <v>114</v>
      </c>
      <c r="B4" s="1"/>
      <c r="C4" s="1"/>
      <c r="D4" s="2"/>
      <c r="E4" s="3"/>
      <c r="F4" s="3"/>
      <c r="G4" s="3"/>
      <c r="H4" s="4" t="str">
        <f t="shared" ref="H4" si="0">IF((E4*F4*G4)=0,"",(E4*F4*G4))</f>
        <v/>
      </c>
      <c r="I4" s="5" t="str">
        <f t="shared" ref="I4" si="1">IF(H4="","",IF(H4&lt;=20,"Acceptabel",IF(H4&lt;=70,"Aandacht vereist",IF(H4&lt;=160,"Maatregelen vereist",IF(H4&lt;=320,"Direct verbeteren",IF(H4&gt;320,"Werk stilleggen"))))))</f>
        <v/>
      </c>
      <c r="J4" s="50" t="s">
        <v>52</v>
      </c>
      <c r="K4" s="6"/>
      <c r="L4" s="6"/>
      <c r="M4" s="7"/>
      <c r="N4" s="7"/>
      <c r="O4" s="7"/>
      <c r="P4" s="8" t="str">
        <f t="shared" ref="P4:P7" si="2">IF((M4*N4*O4)=0,"",(M4*N4*O4))</f>
        <v/>
      </c>
      <c r="Q4" s="56" t="str">
        <f t="shared" ref="Q4:Q7" si="3">IF(P4="","",IF(P4&lt;=20,"Acceptabel",IF(P4&lt;=70,"Aandacht vereist",IF(P4&lt;=160,"Maatregelen vereist",IF(P4&lt;=320,"Direct verbeteren",IF(P4&gt;320,"Werk stilleggen"))))))</f>
        <v/>
      </c>
      <c r="R4" s="57"/>
    </row>
    <row r="5" spans="1:18" ht="37.5">
      <c r="A5" s="160">
        <v>1</v>
      </c>
      <c r="B5" s="148" t="s">
        <v>208</v>
      </c>
      <c r="C5" s="148" t="s">
        <v>209</v>
      </c>
      <c r="D5" s="148" t="s">
        <v>210</v>
      </c>
      <c r="E5" s="151">
        <v>3</v>
      </c>
      <c r="F5" s="151">
        <v>6</v>
      </c>
      <c r="G5" s="151">
        <v>3</v>
      </c>
      <c r="H5" s="154">
        <f>IF((E5*F5*G5)=0,"",(E5*F5*G5))</f>
        <v>54</v>
      </c>
      <c r="I5" s="157" t="str">
        <f>IF(H5="","",IF(H5&lt;=20,"Acceptabel",IF(H5&lt;=70,"Aandacht vereist",IF(H5&lt;=160,"Maatregelen vereist",IF(H5&lt;=320,"Direct verbeteren",IF(H5&gt;320,"Werk stilleggen"))))))</f>
        <v>Aandacht vereist</v>
      </c>
      <c r="J5" s="50">
        <v>1</v>
      </c>
      <c r="K5" s="95" t="s">
        <v>211</v>
      </c>
      <c r="L5" s="6"/>
      <c r="M5" s="7"/>
      <c r="N5" s="7"/>
      <c r="O5" s="7"/>
      <c r="P5" s="59"/>
      <c r="Q5" s="60"/>
      <c r="R5" s="57"/>
    </row>
    <row r="6" spans="1:18" ht="55.75" customHeight="1">
      <c r="A6" s="161"/>
      <c r="B6" s="149"/>
      <c r="C6" s="149"/>
      <c r="D6" s="149"/>
      <c r="E6" s="152"/>
      <c r="F6" s="152"/>
      <c r="G6" s="152"/>
      <c r="H6" s="155"/>
      <c r="I6" s="158"/>
      <c r="J6" s="102">
        <v>2</v>
      </c>
      <c r="K6" s="6" t="s">
        <v>58</v>
      </c>
      <c r="L6" s="6" t="s">
        <v>212</v>
      </c>
      <c r="M6" s="7">
        <v>0.5</v>
      </c>
      <c r="N6" s="7">
        <v>6</v>
      </c>
      <c r="O6" s="7">
        <v>3</v>
      </c>
      <c r="P6" s="59">
        <f t="shared" si="2"/>
        <v>9</v>
      </c>
      <c r="Q6" s="60" t="str">
        <f t="shared" si="3"/>
        <v>Acceptabel</v>
      </c>
      <c r="R6" s="57"/>
    </row>
    <row r="7" spans="1:18" ht="105" customHeight="1">
      <c r="A7" s="161"/>
      <c r="B7" s="149"/>
      <c r="C7" s="149"/>
      <c r="D7" s="149"/>
      <c r="E7" s="152"/>
      <c r="F7" s="152"/>
      <c r="G7" s="152"/>
      <c r="H7" s="155"/>
      <c r="I7" s="158"/>
      <c r="J7" s="102">
        <v>3</v>
      </c>
      <c r="K7" s="6" t="s">
        <v>196</v>
      </c>
      <c r="L7" s="6" t="s">
        <v>213</v>
      </c>
      <c r="M7" s="7">
        <v>0.5</v>
      </c>
      <c r="N7" s="7">
        <v>6</v>
      </c>
      <c r="O7" s="7">
        <v>3</v>
      </c>
      <c r="P7" s="59">
        <f t="shared" si="2"/>
        <v>9</v>
      </c>
      <c r="Q7" s="60" t="str">
        <f t="shared" si="3"/>
        <v>Acceptabel</v>
      </c>
      <c r="R7" s="57"/>
    </row>
    <row r="8" spans="1:18" ht="15" thickBot="1">
      <c r="A8" s="162"/>
      <c r="B8" s="150"/>
      <c r="C8" s="150"/>
      <c r="D8" s="150"/>
      <c r="E8" s="153"/>
      <c r="F8" s="153"/>
      <c r="G8" s="153"/>
      <c r="H8" s="156"/>
      <c r="I8" s="159"/>
      <c r="J8" s="50">
        <v>4</v>
      </c>
      <c r="K8" s="6"/>
      <c r="L8" s="6"/>
      <c r="M8" s="7"/>
      <c r="N8" s="7"/>
      <c r="O8" s="7"/>
      <c r="P8" s="59"/>
      <c r="Q8" s="60"/>
      <c r="R8" s="57"/>
    </row>
  </sheetData>
  <mergeCells count="12">
    <mergeCell ref="A2:J2"/>
    <mergeCell ref="K2:R2"/>
    <mergeCell ref="K1:R1"/>
    <mergeCell ref="A5:A8"/>
    <mergeCell ref="B5:B8"/>
    <mergeCell ref="C5:C8"/>
    <mergeCell ref="D5:D8"/>
    <mergeCell ref="E5:E8"/>
    <mergeCell ref="F5:F8"/>
    <mergeCell ref="G5:G8"/>
    <mergeCell ref="H5:H8"/>
    <mergeCell ref="I5:I8"/>
  </mergeCells>
  <conditionalFormatting sqref="H5">
    <cfRule type="cellIs" dxfId="23" priority="17" operator="lessThanOrEqual">
      <formula>20</formula>
    </cfRule>
    <cfRule type="cellIs" dxfId="22" priority="18" operator="lessThanOrEqual">
      <formula>70</formula>
    </cfRule>
    <cfRule type="cellIs" dxfId="21" priority="19" operator="lessThanOrEqual">
      <formula>160</formula>
    </cfRule>
    <cfRule type="cellIs" dxfId="20" priority="20" operator="lessThanOrEqual">
      <formula>320</formula>
    </cfRule>
    <cfRule type="cellIs" dxfId="19" priority="21" operator="greaterThan">
      <formula>320</formula>
    </cfRule>
  </conditionalFormatting>
  <conditionalFormatting sqref="I4:I5">
    <cfRule type="containsText" dxfId="18" priority="22" operator="containsText" text="Acceptabel">
      <formula>NOT(ISERROR(SEARCH(("Acceptabel"),(I4))))</formula>
    </cfRule>
    <cfRule type="containsText" dxfId="17" priority="23" operator="containsText" text="Aandacht vereist">
      <formula>NOT(ISERROR(SEARCH(("Aandacht vereist"),(I4))))</formula>
    </cfRule>
    <cfRule type="containsText" dxfId="16" priority="24" operator="containsText" text="Maatregelen vereist">
      <formula>NOT(ISERROR(SEARCH(("Maatregelen vereist"),(I4))))</formula>
    </cfRule>
    <cfRule type="containsText" dxfId="15" priority="25" operator="containsText" text="Direct verbeteren">
      <formula>NOT(ISERROR(SEARCH(("Direct verbeteren"),(I4))))</formula>
    </cfRule>
    <cfRule type="containsText" dxfId="14" priority="26" operator="containsText" text="Werk stilleggen">
      <formula>NOT(ISERROR(SEARCH(("Werk stilleggen"),(I4))))</formula>
    </cfRule>
  </conditionalFormatting>
  <conditionalFormatting sqref="J4:J8">
    <cfRule type="cellIs" dxfId="13" priority="37" operator="equal">
      <formula>"Conform"</formula>
    </cfRule>
    <cfRule type="cellIs" dxfId="12" priority="38" operator="equal">
      <formula>"Niet Conform"</formula>
    </cfRule>
  </conditionalFormatting>
  <conditionalFormatting sqref="K4:L8">
    <cfRule type="notContainsBlanks" dxfId="11" priority="1">
      <formula>LEN(TRIM(K4))&gt;0</formula>
    </cfRule>
  </conditionalFormatting>
  <conditionalFormatting sqref="P6:P7">
    <cfRule type="cellIs" dxfId="10" priority="7" operator="lessThanOrEqual">
      <formula>20</formula>
    </cfRule>
    <cfRule type="cellIs" dxfId="9" priority="8" operator="lessThanOrEqual">
      <formula>70</formula>
    </cfRule>
    <cfRule type="cellIs" dxfId="8" priority="9" operator="lessThanOrEqual">
      <formula>160</formula>
    </cfRule>
    <cfRule type="cellIs" dxfId="7" priority="10" operator="lessThanOrEqual">
      <formula>320</formula>
    </cfRule>
    <cfRule type="cellIs" dxfId="6" priority="11" operator="greaterThan">
      <formula>320</formula>
    </cfRule>
  </conditionalFormatting>
  <conditionalFormatting sqref="Q4:Q8">
    <cfRule type="containsText" dxfId="5" priority="2" operator="containsText" text="Acceptabel">
      <formula>NOT(ISERROR(SEARCH(("Acceptabel"),(Q4))))</formula>
    </cfRule>
    <cfRule type="containsText" dxfId="4" priority="3" operator="containsText" text="Aandacht vereist">
      <formula>NOT(ISERROR(SEARCH(("Aandacht vereist"),(Q4))))</formula>
    </cfRule>
    <cfRule type="containsText" dxfId="3" priority="4" operator="containsText" text="Maatregelen vereist">
      <formula>NOT(ISERROR(SEARCH(("Maatregelen vereist"),(Q4))))</formula>
    </cfRule>
    <cfRule type="containsText" dxfId="2" priority="5" operator="containsText" text="Direct verbeteren">
      <formula>NOT(ISERROR(SEARCH(("Direct verbeteren"),(Q4))))</formula>
    </cfRule>
    <cfRule type="containsText" dxfId="1" priority="6" operator="containsText" text="Werk stilleggen">
      <formula>NOT(ISERROR(SEARCH(("Werk stilleggen"),(Q4))))</formula>
    </cfRule>
  </conditionalFormatting>
  <conditionalFormatting sqref="R4:R8">
    <cfRule type="notContainsBlanks" dxfId="0" priority="39">
      <formula>LEN(TRIM(R4))&gt;0</formula>
    </cfRule>
  </conditionalFormatting>
  <pageMargins left="0.70866141732283472" right="0.70866141732283472" top="0.74803149606299213" bottom="0.74803149606299213" header="0.31496062992125984" footer="0.31496062992125984"/>
  <pageSetup paperSize="8" scale="81" fitToHeight="0" orientation="landscape" r:id="rId1"/>
  <headerFooter>
    <oddHeader>&amp;L&amp;F / &amp;A</oddHeader>
    <oddFooter>&amp;R&amp;P&amp;LFormat 01-01-2025, versie 2025 01
Kenmerk: T20160134-936649336-1343</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29D3B77F-2E5B-4105-BC39-02D7233A2C7C}">
          <x14:formula1>
            <xm:f>'EF matrix'!$B$19:$G$19</xm:f>
          </x14:formula1>
          <xm:sqref>G5:G8 O5:O8</xm:sqref>
        </x14:dataValidation>
        <x14:dataValidation type="list" allowBlank="1" showInputMessage="1" showErrorMessage="1" xr:uid="{6345C6E6-93FC-4D11-B0B0-2444D3A9CC9A}">
          <x14:formula1>
            <xm:f>'EF matrix'!$B$14:$G$14</xm:f>
          </x14:formula1>
          <xm:sqref>F5:F8 N5:N8</xm:sqref>
        </x14:dataValidation>
        <x14:dataValidation type="list" allowBlank="1" showInputMessage="1" showErrorMessage="1" xr:uid="{0EAE400E-0105-4D9E-ACC5-10A374BC2029}">
          <x14:formula1>
            <xm:f>'EF matrix'!$B$10:$H$10</xm:f>
          </x14:formula1>
          <xm:sqref>E5:E8 M5:M8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5:H26"/>
  <sheetViews>
    <sheetView tabSelected="1" zoomScale="90" zoomScaleNormal="90" workbookViewId="0">
      <selection activeCell="B15" sqref="B15"/>
    </sheetView>
  </sheetViews>
  <sheetFormatPr defaultRowHeight="14.5"/>
  <cols>
    <col min="1" max="1" width="6.453125" customWidth="1"/>
    <col min="2" max="2" width="23.81640625" customWidth="1"/>
    <col min="3" max="6" width="21.54296875" customWidth="1"/>
    <col min="7" max="7" width="25.54296875" bestFit="1" customWidth="1"/>
    <col min="8" max="8" width="21.54296875" customWidth="1"/>
    <col min="9" max="9" width="6.453125" customWidth="1"/>
  </cols>
  <sheetData>
    <row r="5" spans="2:8" ht="18">
      <c r="B5" s="10" t="s">
        <v>214</v>
      </c>
      <c r="C5" s="11"/>
      <c r="D5" s="61" t="s">
        <v>43</v>
      </c>
      <c r="E5" s="11" t="s">
        <v>21</v>
      </c>
      <c r="F5" s="12" t="s">
        <v>44</v>
      </c>
      <c r="G5" s="11" t="s">
        <v>21</v>
      </c>
      <c r="H5" s="12" t="s">
        <v>45</v>
      </c>
    </row>
    <row r="6" spans="2:8" ht="18">
      <c r="B6" s="13"/>
      <c r="C6" s="11"/>
      <c r="D6" s="13"/>
      <c r="E6" s="13"/>
      <c r="F6" s="13"/>
      <c r="G6" s="13"/>
    </row>
    <row r="7" spans="2:8" ht="18">
      <c r="B7" s="13"/>
      <c r="C7" s="11"/>
      <c r="D7" s="13"/>
      <c r="E7" s="13"/>
      <c r="F7" s="13"/>
      <c r="G7" s="13"/>
    </row>
    <row r="8" spans="2:8" ht="18">
      <c r="B8" s="15" t="s">
        <v>43</v>
      </c>
      <c r="C8" s="11"/>
      <c r="D8" s="13"/>
      <c r="E8" s="13"/>
      <c r="F8" s="13"/>
      <c r="G8" s="13"/>
    </row>
    <row r="9" spans="2:8" ht="36">
      <c r="B9" s="16" t="s">
        <v>215</v>
      </c>
      <c r="C9" s="17" t="s">
        <v>216</v>
      </c>
      <c r="D9" s="17" t="s">
        <v>217</v>
      </c>
      <c r="E9" s="18" t="s">
        <v>218</v>
      </c>
      <c r="F9" s="18" t="s">
        <v>219</v>
      </c>
      <c r="G9" s="19" t="s">
        <v>220</v>
      </c>
      <c r="H9" s="20" t="s">
        <v>221</v>
      </c>
    </row>
    <row r="10" spans="2:8" ht="18">
      <c r="B10" s="71">
        <v>0.1</v>
      </c>
      <c r="C10" s="72">
        <v>0.2</v>
      </c>
      <c r="D10" s="72">
        <v>0.5</v>
      </c>
      <c r="E10" s="74">
        <v>1</v>
      </c>
      <c r="F10" s="74">
        <v>3</v>
      </c>
      <c r="G10" s="80">
        <v>6</v>
      </c>
      <c r="H10" s="81">
        <v>10</v>
      </c>
    </row>
    <row r="11" spans="2:8">
      <c r="B11" s="13"/>
      <c r="C11" s="13"/>
      <c r="D11" s="13"/>
      <c r="E11" s="13"/>
      <c r="F11" s="13"/>
      <c r="G11" s="13"/>
    </row>
    <row r="12" spans="2:8" ht="18">
      <c r="B12" s="23" t="s">
        <v>222</v>
      </c>
      <c r="C12" s="13"/>
      <c r="D12" s="13"/>
      <c r="E12" s="13"/>
      <c r="F12" s="13"/>
      <c r="G12" s="13"/>
    </row>
    <row r="13" spans="2:8" ht="36">
      <c r="B13" s="16" t="s">
        <v>223</v>
      </c>
      <c r="C13" s="17" t="s">
        <v>224</v>
      </c>
      <c r="D13" s="18" t="s">
        <v>225</v>
      </c>
      <c r="E13" s="18" t="s">
        <v>226</v>
      </c>
      <c r="F13" s="21" t="s">
        <v>227</v>
      </c>
      <c r="G13" s="22" t="s">
        <v>228</v>
      </c>
    </row>
    <row r="14" spans="2:8" ht="18">
      <c r="B14" s="71">
        <v>0.5</v>
      </c>
      <c r="C14" s="73">
        <v>1</v>
      </c>
      <c r="D14" s="74">
        <v>2</v>
      </c>
      <c r="E14" s="74">
        <v>3</v>
      </c>
      <c r="F14" s="75">
        <v>6</v>
      </c>
      <c r="G14" s="76">
        <v>10</v>
      </c>
    </row>
    <row r="15" spans="2:8">
      <c r="B15" s="13"/>
      <c r="C15" s="13"/>
      <c r="D15" s="13"/>
      <c r="E15" s="13"/>
      <c r="F15" s="13"/>
      <c r="G15" s="13"/>
    </row>
    <row r="16" spans="2:8" ht="18">
      <c r="B16" s="23" t="s">
        <v>45</v>
      </c>
      <c r="C16" s="13"/>
      <c r="D16" s="13"/>
      <c r="E16" s="13"/>
      <c r="F16" s="13"/>
      <c r="G16" s="13"/>
    </row>
    <row r="17" spans="2:8" ht="18">
      <c r="B17" s="17" t="s">
        <v>229</v>
      </c>
      <c r="C17" s="18" t="s">
        <v>230</v>
      </c>
      <c r="D17" s="18" t="s">
        <v>231</v>
      </c>
      <c r="E17" s="21" t="s">
        <v>232</v>
      </c>
      <c r="F17" s="21" t="s">
        <v>233</v>
      </c>
      <c r="G17" s="24" t="s">
        <v>234</v>
      </c>
    </row>
    <row r="18" spans="2:8" ht="31">
      <c r="B18" s="25" t="s">
        <v>235</v>
      </c>
      <c r="C18" s="26" t="s">
        <v>236</v>
      </c>
      <c r="D18" s="26" t="s">
        <v>237</v>
      </c>
      <c r="E18" s="27" t="s">
        <v>238</v>
      </c>
      <c r="F18" s="27" t="s">
        <v>239</v>
      </c>
      <c r="G18" s="28" t="s">
        <v>240</v>
      </c>
    </row>
    <row r="19" spans="2:8" ht="18">
      <c r="B19" s="77">
        <v>1</v>
      </c>
      <c r="C19" s="78">
        <v>3</v>
      </c>
      <c r="D19" s="78">
        <v>7</v>
      </c>
      <c r="E19" s="75">
        <v>15</v>
      </c>
      <c r="F19" s="75">
        <v>40</v>
      </c>
      <c r="G19" s="79">
        <v>100</v>
      </c>
    </row>
    <row r="20" spans="2:8">
      <c r="B20" s="14"/>
      <c r="C20" s="14"/>
      <c r="D20" s="14"/>
      <c r="E20" s="14"/>
      <c r="F20" s="14"/>
      <c r="G20" s="14"/>
    </row>
    <row r="21" spans="2:8" ht="18">
      <c r="B21" s="48" t="s">
        <v>241</v>
      </c>
      <c r="C21" s="13"/>
      <c r="D21" s="13"/>
      <c r="E21" s="30" t="s">
        <v>242</v>
      </c>
      <c r="F21" s="31" t="s">
        <v>243</v>
      </c>
      <c r="G21" s="32" t="s">
        <v>244</v>
      </c>
      <c r="H21" s="13"/>
    </row>
    <row r="22" spans="2:8" ht="18">
      <c r="B22" s="49" t="s">
        <v>245</v>
      </c>
      <c r="C22" s="13"/>
      <c r="D22" s="13"/>
      <c r="E22" s="33" t="s">
        <v>246</v>
      </c>
      <c r="F22" s="34" t="s">
        <v>247</v>
      </c>
      <c r="G22" s="35" t="s">
        <v>248</v>
      </c>
      <c r="H22" s="13"/>
    </row>
    <row r="23" spans="2:8" ht="18">
      <c r="B23" s="49" t="s">
        <v>249</v>
      </c>
      <c r="D23" s="13"/>
      <c r="E23" s="36" t="s">
        <v>250</v>
      </c>
      <c r="F23" s="37" t="s">
        <v>251</v>
      </c>
      <c r="G23" s="38" t="s">
        <v>252</v>
      </c>
      <c r="H23" s="13"/>
    </row>
    <row r="24" spans="2:8" ht="18">
      <c r="B24" s="49" t="s">
        <v>253</v>
      </c>
      <c r="C24" s="13"/>
      <c r="D24" s="13"/>
      <c r="E24" s="39" t="s">
        <v>254</v>
      </c>
      <c r="F24" s="40" t="s">
        <v>255</v>
      </c>
      <c r="G24" s="41" t="s">
        <v>256</v>
      </c>
      <c r="H24" s="13"/>
    </row>
    <row r="25" spans="2:8" ht="18">
      <c r="B25" s="49" t="s">
        <v>257</v>
      </c>
      <c r="C25" s="13"/>
      <c r="D25" s="13"/>
      <c r="E25" s="42" t="s">
        <v>258</v>
      </c>
      <c r="F25" s="43" t="s">
        <v>259</v>
      </c>
      <c r="G25" s="44" t="s">
        <v>260</v>
      </c>
      <c r="H25" s="13"/>
    </row>
    <row r="26" spans="2:8">
      <c r="B26" s="13"/>
      <c r="C26" s="13"/>
      <c r="D26" s="13"/>
      <c r="E26" s="29"/>
      <c r="F26" s="13"/>
      <c r="G26" s="13"/>
      <c r="H26" s="13"/>
    </row>
  </sheetData>
  <pageMargins left="0.70866141732283472" right="0.70866141732283472" top="0.74803149606299213" bottom="0.74803149606299213" header="0.31496062992125984" footer="0.31496062992125984"/>
  <pageSetup paperSize="9" scale="78" orientation="landscape" r:id="rId1"/>
  <headerFooter>
    <oddFooter>&amp;LFormat 01-01-2025, versie 2025 01
Kenmerk: T20160134-936649336-1343&amp;R&amp;P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9fa8821-f839-4c42-b171-1f0d96af7628">TS0129ED445-865312600-215</_dlc_DocId>
    <_dlc_DocIdUrl xmlns="c9fa8821-f839-4c42-b171-1f0d96af7628">
      <Url>https://prorailbv.sharepoint.com/teams/Energiediensten/_layouts/15/DocIdRedir.aspx?ID=TS0129ED445-865312600-215</Url>
      <Description>TS0129ED445-865312600-215</Description>
    </_dlc_DocIdUrl>
  </documentManagement>
</p:properties>
</file>

<file path=customXml/item2.xml>��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07DAC41B19796842B75BA3E304B04DCA" ma:contentTypeVersion="4" ma:contentTypeDescription="Een nieuw document maken." ma:contentTypeScope="" ma:versionID="7d0971fdb52c934c2c50010e9054b601">
  <xsd:schema xmlns:xsd="http://www.w3.org/2001/XMLSchema" xmlns:xs="http://www.w3.org/2001/XMLSchema" xmlns:p="http://schemas.microsoft.com/office/2006/metadata/properties" xmlns:ns2="c9fa8821-f839-4c42-b171-1f0d96af7628" xmlns:ns3="051e2ae9-af0f-4441-9989-1c448301f721" targetNamespace="http://schemas.microsoft.com/office/2006/metadata/properties" ma:root="true" ma:fieldsID="94674f7508bf3b196707eeb9bef5d04c" ns2:_="" ns3:_="">
    <xsd:import namespace="c9fa8821-f839-4c42-b171-1f0d96af7628"/>
    <xsd:import namespace="051e2ae9-af0f-4441-9989-1c448301f72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fa8821-f839-4c42-b171-1f0d96af762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51e2ae9-af0f-4441-9989-1c448301f72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A67795-731A-494D-B9FA-63666405F39E}">
  <ds:schemaRefs>
    <ds:schemaRef ds:uri="http://schemas.microsoft.com/office/2006/metadata/properties"/>
    <ds:schemaRef ds:uri="http://schemas.microsoft.com/office/infopath/2007/PartnerControls"/>
    <ds:schemaRef ds:uri="c9fa8821-f839-4c42-b171-1f0d96af7628"/>
  </ds:schemaRefs>
</ds:datastoreItem>
</file>

<file path=customXml/itemProps2.xml><?xml version="1.0" encoding="utf-8"?>
<ds:datastoreItem xmlns:ds="http://schemas.openxmlformats.org/officeDocument/2006/customXml" ds:itemID="{DE38780F-FDEF-423F-88CA-AC9AF86B6F8C}">
  <ds:schemaRefs>
    <ds:schemaRef ds:uri="http://schemas.microsoft.com/DataMashup"/>
  </ds:schemaRefs>
</ds:datastoreItem>
</file>

<file path=customXml/itemProps3.xml><?xml version="1.0" encoding="utf-8"?>
<ds:datastoreItem xmlns:ds="http://schemas.openxmlformats.org/officeDocument/2006/customXml" ds:itemID="{464C15E1-2A4C-4FEB-A779-FCD39D104986}">
  <ds:schemaRefs>
    <ds:schemaRef ds:uri="http://schemas.microsoft.com/sharepoint/events"/>
  </ds:schemaRefs>
</ds:datastoreItem>
</file>

<file path=customXml/itemProps4.xml><?xml version="1.0" encoding="utf-8"?>
<ds:datastoreItem xmlns:ds="http://schemas.openxmlformats.org/officeDocument/2006/customXml" ds:itemID="{E43E3E3C-D8BC-4659-9733-6A25B17946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fa8821-f839-4c42-b171-1f0d96af7628"/>
    <ds:schemaRef ds:uri="051e2ae9-af0f-4441-9989-1c448301f7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6060068-FFC3-4C2A-80AB-7B6830D03DD6}">
  <ds:schemaRefs>
    <ds:schemaRef ds:uri="http://schemas.microsoft.com/sharepoint/v3/contenttype/forms"/>
  </ds:schemaRefs>
</ds:datastoreItem>
</file>

<file path=docMetadata/LabelInfo.xml><?xml version="1.0" encoding="utf-8"?>
<clbl:labelList xmlns:clbl="http://schemas.microsoft.com/office/2020/mipLabelMetadata">
  <clbl:label id="{80a5cb6b-ae21-4ea8-bd3f-25e005cefc5b}" enabled="0" method="" siteId="{80a5cb6b-ae21-4ea8-bd3f-25e005cefc5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7</vt:i4>
      </vt:variant>
    </vt:vector>
  </HeadingPairs>
  <TitlesOfParts>
    <vt:vector size="14" baseType="lpstr">
      <vt:lpstr>Voorblad</vt:lpstr>
      <vt:lpstr>BTO keuzes</vt:lpstr>
      <vt:lpstr>2.1 Elektr+Aanr gevaar</vt:lpstr>
      <vt:lpstr>2.2 Niet spoorspecif.risico's</vt:lpstr>
      <vt:lpstr>2.3 Risico's naar de omgeving</vt:lpstr>
      <vt:lpstr>2.4 Milieurisico's</vt:lpstr>
      <vt:lpstr>EF matrix</vt:lpstr>
      <vt:lpstr>'2.1 Elektr+Aanr gevaar'!Afdrukbereik</vt:lpstr>
      <vt:lpstr>'EF matrix'!Afdrukbereik</vt:lpstr>
      <vt:lpstr>'2.1 Elektr+Aanr gevaar'!Afdruktitels</vt:lpstr>
      <vt:lpstr>'2.2 Niet spoorspecif.risico''s'!Afdruktitels</vt:lpstr>
      <vt:lpstr>'2.3 Risico''s naar de omgeving'!Afdruktitels</vt:lpstr>
      <vt:lpstr>'2.4 Milieurisico''s'!Afdruktitels</vt:lpstr>
      <vt:lpstr>'BTO keuzes'!Afdruktitels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RI&amp;E format V&amp;G O plan versie 23-5-19</dc:title>
  <dc:subject/>
  <dc:creator>Slenders, HHMC (Hub)</dc:creator>
  <cp:keywords/>
  <dc:description/>
  <cp:lastModifiedBy>Iskander, R. (Ramses)</cp:lastModifiedBy>
  <cp:revision/>
  <dcterms:created xsi:type="dcterms:W3CDTF">2018-10-09T07:11:59Z</dcterms:created>
  <dcterms:modified xsi:type="dcterms:W3CDTF">2026-10-06T17:45:16Z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0x01010007DAC41B19796842B75BA3E304B04DCA</vt:lpwstr>
  </property>
  <property fmtid="{D5CDD505-2E9C-101B-9397-08002B2CF9AE}" pid="3" name="Vertrouwelijkheid">
    <vt:lpwstr>2</vt:lpwstr>
  </property>
  <property fmtid="{D5CDD505-2E9C-101B-9397-08002B2CF9AE}" pid="4" name="_dlc_DocIdItemGuid">
    <vt:lpwstr>fa188ac7-04d5-459a-8e03-1234b9d9cb5b</vt:lpwstr>
  </property>
  <property fmtid="{D5CDD505-2E9C-101B-9397-08002B2CF9AE}" pid="5" name="TaxKeyword">
    <vt:lpwstr/>
  </property>
  <property fmtid="{D5CDD505-2E9C-101B-9397-08002B2CF9AE}" pid="6" name="Type document">
    <vt:lpwstr/>
  </property>
  <property fmtid="{D5CDD505-2E9C-101B-9397-08002B2CF9AE}" pid="7" name="Station">
    <vt:lpwstr/>
  </property>
  <property fmtid="{D5CDD505-2E9C-101B-9397-08002B2CF9AE}" pid="8" name="Verantwoordelijke afdeling">
    <vt:lpwstr/>
  </property>
  <property fmtid="{D5CDD505-2E9C-101B-9397-08002B2CF9AE}" pid="9" name="o59737b10b5c4b65a46ecb45c1578575">
    <vt:lpwstr/>
  </property>
  <property fmtid="{D5CDD505-2E9C-101B-9397-08002B2CF9AE}" pid="10" name="m443d22f0c7a486a8e9e9d6562375b3a">
    <vt:lpwstr/>
  </property>
  <property fmtid="{D5CDD505-2E9C-101B-9397-08002B2CF9AE}" pid="11" name="Expertisegebied">
    <vt:lpwstr/>
  </property>
  <property fmtid="{D5CDD505-2E9C-101B-9397-08002B2CF9AE}" pid="12" name="Documentstatus">
    <vt:lpwstr>8;#Definitief|3fb17971-961c-459d-b6f7-fdc3141cdb1a</vt:lpwstr>
  </property>
  <property fmtid="{D5CDD505-2E9C-101B-9397-08002B2CF9AE}" pid="13" name="Handeling">
    <vt:lpwstr>76;#SL10|1583a0ce-6787-4c1f-bf31-36961dad9a52</vt:lpwstr>
  </property>
  <property fmtid="{D5CDD505-2E9C-101B-9397-08002B2CF9AE}" pid="14" name="_docset_NoMedatataSyncRequired">
    <vt:lpwstr>False</vt:lpwstr>
  </property>
  <property fmtid="{D5CDD505-2E9C-101B-9397-08002B2CF9AE}" pid="15" name="MSIP_Label_9fe7ab62-b05f-4814-bb9c-af70928641a7_ActionId">
    <vt:lpwstr>ac756fa0-32bd-4d9b-9a6e-e34c4065040b</vt:lpwstr>
  </property>
  <property fmtid="{D5CDD505-2E9C-101B-9397-08002B2CF9AE}" pid="16" name="MSIP_Label_9fe7ab62-b05f-4814-bb9c-af70928641a7_Name">
    <vt:lpwstr>Public</vt:lpwstr>
  </property>
  <property fmtid="{D5CDD505-2E9C-101B-9397-08002B2CF9AE}" pid="17" name="MSIP_Label_9fe7ab62-b05f-4814-bb9c-af70928641a7_SetDate">
    <vt:lpwstr>2023-11-01T09:43:38Z</vt:lpwstr>
  </property>
  <property fmtid="{D5CDD505-2E9C-101B-9397-08002B2CF9AE}" pid="18" name="MSIP_Label_9fe7ab62-b05f-4814-bb9c-af70928641a7_SiteId">
    <vt:lpwstr>a398fcff-8d2b-4930-a7f7-e1c99a108d77</vt:lpwstr>
  </property>
  <property fmtid="{D5CDD505-2E9C-101B-9397-08002B2CF9AE}" pid="19" name="MSIP_Label_9fe7ab62-b05f-4814-bb9c-af70928641a7_Enabled">
    <vt:lpwstr>True</vt:lpwstr>
  </property>
  <property fmtid="{D5CDD505-2E9C-101B-9397-08002B2CF9AE}" pid="20" name="MSIP_Label_9fe7ab62-b05f-4814-bb9c-af70928641a7_Removed">
    <vt:lpwstr>False</vt:lpwstr>
  </property>
  <property fmtid="{D5CDD505-2E9C-101B-9397-08002B2CF9AE}" pid="21" name="MSIP_Label_9fe7ab62-b05f-4814-bb9c-af70928641a7_Extended_MSFT_Method">
    <vt:lpwstr>Privileged</vt:lpwstr>
  </property>
  <property fmtid="{D5CDD505-2E9C-101B-9397-08002B2CF9AE}" pid="22" name="Sensitivity">
    <vt:lpwstr>Public</vt:lpwstr>
  </property>
  <property fmtid="{D5CDD505-2E9C-101B-9397-08002B2CF9AE}" pid="23" name="Type_x0020_document">
    <vt:lpwstr/>
  </property>
  <property fmtid="{D5CDD505-2E9C-101B-9397-08002B2CF9AE}" pid="24" name="Verantwoordelijke_x0020_afdeling">
    <vt:lpwstr/>
  </property>
  <property fmtid="{D5CDD505-2E9C-101B-9397-08002B2CF9AE}" pid="25" name="MediaServiceImageTags">
    <vt:lpwstr/>
  </property>
</Properties>
</file>