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leerlingvervoer2027-2032/Gedeelde documenten/Aanbestedingsdocumenten in bewerking/"/>
    </mc:Choice>
  </mc:AlternateContent>
  <xr:revisionPtr revIDLastSave="126" documentId="8_{AAE04DC2-3AB7-4AA6-849B-6AD1C2E8692D}" xr6:coauthVersionLast="47" xr6:coauthVersionMax="47" xr10:uidLastSave="{EBB39909-56A0-49B7-93EF-551F11162D02}"/>
  <bookViews>
    <workbookView xWindow="-135" yWindow="-135" windowWidth="29070" windowHeight="15750" xr2:uid="{0AC50352-58E4-4D3D-9BEF-5537B958743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B11" i="1"/>
  <c r="B12" i="1"/>
  <c r="E3" i="1"/>
  <c r="D4" i="1" l="1"/>
  <c r="C4" i="1"/>
  <c r="C7" i="1" s="1"/>
  <c r="B4" i="1"/>
  <c r="B5" i="1" l="1"/>
  <c r="B7" i="1"/>
  <c r="E4" i="1"/>
  <c r="C5" i="1"/>
  <c r="D5" i="1"/>
  <c r="E7" i="1" l="1"/>
  <c r="E5" i="1"/>
</calcChain>
</file>

<file path=xl/sharedStrings.xml><?xml version="1.0" encoding="utf-8"?>
<sst xmlns="http://schemas.openxmlformats.org/spreadsheetml/2006/main" count="20" uniqueCount="18">
  <si>
    <t>Sub-gunningscriteria + bijbehorende waarde beoordeling</t>
  </si>
  <si>
    <t>SCORE</t>
  </si>
  <si>
    <t>1. Materieel / Duurzaamheid</t>
  </si>
  <si>
    <t>Totaal:</t>
  </si>
  <si>
    <t>Percentage</t>
  </si>
  <si>
    <t>Uitmuntend</t>
  </si>
  <si>
    <t>Goed</t>
  </si>
  <si>
    <t>Voldoende</t>
  </si>
  <si>
    <t>Matig</t>
  </si>
  <si>
    <t>Onvoldoende</t>
  </si>
  <si>
    <t>KO</t>
  </si>
  <si>
    <t>Totaal kwaliteit:</t>
  </si>
  <si>
    <t>Geraamde omvang (per jaar):</t>
  </si>
  <si>
    <t>NB: indien inschrijver op de beantwoording van de open vragen 1-3 tweemaal of meer matig scoort zal deze inschrijver worden uitgesloten</t>
  </si>
  <si>
    <t xml:space="preserve">De verwachting is dat prijzen onderling niet meer dan 30.000 van elkaar verschilen. </t>
  </si>
  <si>
    <t>De maximaal te behalen kwaliteit bedraag € 137.500,- met een onderwaarde van maximaal minus € 137.500,- waardoor kwaliteit met € 275.000,- domineert ten opzichte van € 30.000,- prijs in dit gunningsmodel.</t>
  </si>
  <si>
    <t>2. Beschikbaarheid, Veiligheid, Flexibiliteit en Continuïteit</t>
  </si>
  <si>
    <t>3. Implementatie en Kwaliteit van dienstverleningsen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</si>
</sst>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"/>
  </numFmts>
  <fonts count="8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6E0B4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9" fontId="3" fillId="5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3" fillId="4" borderId="2" xfId="1" applyNumberFormat="1" applyFont="1" applyFill="1" applyBorder="1" applyAlignment="1">
      <alignment horizontal="right" vertical="center" wrapText="1"/>
    </xf>
    <xf numFmtId="164" fontId="3" fillId="6" borderId="1" xfId="1" applyNumberFormat="1" applyFont="1" applyFill="1" applyBorder="1" applyAlignment="1">
      <alignment horizontal="right" vertical="center"/>
    </xf>
    <xf numFmtId="164" fontId="3" fillId="5" borderId="1" xfId="1" applyNumberFormat="1" applyFont="1" applyFill="1" applyBorder="1" applyAlignment="1">
      <alignment horizontal="right" vertical="center"/>
    </xf>
    <xf numFmtId="164" fontId="4" fillId="4" borderId="2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 vertical="center"/>
    </xf>
    <xf numFmtId="164" fontId="5" fillId="6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center"/>
    </xf>
    <xf numFmtId="164" fontId="5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7365-7E32-4614-BF09-7C9E69B8C6AB}">
  <dimension ref="A1:E17"/>
  <sheetViews>
    <sheetView tabSelected="1" workbookViewId="0">
      <selection activeCell="E23" sqref="E23"/>
    </sheetView>
  </sheetViews>
  <sheetFormatPr defaultRowHeight="14.4" x14ac:dyDescent="0.3"/>
  <cols>
    <col min="1" max="1" width="20.5546875" style="7" customWidth="1"/>
    <col min="2" max="5" width="15.5546875" customWidth="1"/>
    <col min="8" max="8" width="52.88671875" customWidth="1"/>
  </cols>
  <sheetData>
    <row r="1" spans="1:5" ht="44.25" customHeight="1" thickBot="1" x14ac:dyDescent="0.35">
      <c r="A1" s="22" t="s">
        <v>0</v>
      </c>
      <c r="B1" s="23"/>
      <c r="C1" s="23"/>
      <c r="D1" s="23"/>
      <c r="E1" s="23"/>
    </row>
    <row r="2" spans="1:5" ht="51.6" thickBot="1" x14ac:dyDescent="0.35">
      <c r="A2" s="8" t="s">
        <v>1</v>
      </c>
      <c r="B2" s="1" t="s">
        <v>2</v>
      </c>
      <c r="C2" s="1" t="s">
        <v>16</v>
      </c>
      <c r="D2" s="1" t="s">
        <v>17</v>
      </c>
      <c r="E2" s="1" t="s">
        <v>3</v>
      </c>
    </row>
    <row r="3" spans="1:5" ht="15" thickBot="1" x14ac:dyDescent="0.35">
      <c r="A3" s="9" t="s">
        <v>4</v>
      </c>
      <c r="B3" s="2">
        <v>0.2</v>
      </c>
      <c r="C3" s="2">
        <v>0.5</v>
      </c>
      <c r="D3" s="2">
        <v>0.3</v>
      </c>
      <c r="E3" s="3">
        <f>SUM(B3:D3)</f>
        <v>1</v>
      </c>
    </row>
    <row r="4" spans="1:5" ht="15" thickBot="1" x14ac:dyDescent="0.35">
      <c r="A4" s="8" t="s">
        <v>5</v>
      </c>
      <c r="B4" s="10">
        <f>B11*B3</f>
        <v>27500</v>
      </c>
      <c r="C4" s="10">
        <f>B11*C3</f>
        <v>68750</v>
      </c>
      <c r="D4" s="10">
        <f>B11*D3</f>
        <v>41250</v>
      </c>
      <c r="E4" s="11">
        <f>SUM(B4:D4)</f>
        <v>137500</v>
      </c>
    </row>
    <row r="5" spans="1:5" ht="15" thickBot="1" x14ac:dyDescent="0.35">
      <c r="A5" s="8" t="s">
        <v>6</v>
      </c>
      <c r="B5" s="10">
        <f>B4*0.8</f>
        <v>22000</v>
      </c>
      <c r="C5" s="10">
        <f t="shared" ref="C5:D5" si="0">C4*0.8</f>
        <v>55000</v>
      </c>
      <c r="D5" s="10">
        <f t="shared" si="0"/>
        <v>33000</v>
      </c>
      <c r="E5" s="12">
        <f>E4*0.8</f>
        <v>110000</v>
      </c>
    </row>
    <row r="6" spans="1:5" ht="15" thickBot="1" x14ac:dyDescent="0.35">
      <c r="A6" s="8" t="s">
        <v>7</v>
      </c>
      <c r="B6" s="10">
        <v>0</v>
      </c>
      <c r="C6" s="10">
        <v>0</v>
      </c>
      <c r="D6" s="10">
        <v>0</v>
      </c>
      <c r="E6" s="12"/>
    </row>
    <row r="7" spans="1:5" ht="15" thickBot="1" x14ac:dyDescent="0.35">
      <c r="A7" s="8" t="s">
        <v>8</v>
      </c>
      <c r="B7" s="13">
        <f>B4*-1</f>
        <v>-27500</v>
      </c>
      <c r="C7" s="13">
        <f t="shared" ref="C7:D7" si="1">C4*-1</f>
        <v>-68750</v>
      </c>
      <c r="D7" s="13">
        <f t="shared" si="1"/>
        <v>-41250</v>
      </c>
      <c r="E7" s="12">
        <f>-E4</f>
        <v>-137500</v>
      </c>
    </row>
    <row r="8" spans="1:5" ht="15" thickBot="1" x14ac:dyDescent="0.35">
      <c r="A8" s="8" t="s">
        <v>9</v>
      </c>
      <c r="B8" s="13" t="s">
        <v>10</v>
      </c>
      <c r="C8" s="13" t="s">
        <v>10</v>
      </c>
      <c r="D8" s="13" t="s">
        <v>10</v>
      </c>
      <c r="E8" s="12"/>
    </row>
    <row r="9" spans="1:5" x14ac:dyDescent="0.3">
      <c r="A9" s="6"/>
      <c r="B9" s="14"/>
      <c r="C9" s="14"/>
      <c r="D9" s="14"/>
      <c r="E9" s="15"/>
    </row>
    <row r="10" spans="1:5" ht="15" thickBot="1" x14ac:dyDescent="0.35">
      <c r="A10" s="6"/>
      <c r="B10" s="14"/>
      <c r="C10" s="14"/>
      <c r="D10" s="14"/>
      <c r="E10" s="15"/>
    </row>
    <row r="11" spans="1:5" ht="15" thickBot="1" x14ac:dyDescent="0.35">
      <c r="A11" s="8" t="s">
        <v>11</v>
      </c>
      <c r="B11" s="16">
        <f>B12*0.5</f>
        <v>137500</v>
      </c>
      <c r="C11" s="14"/>
      <c r="D11" s="21" t="s">
        <v>13</v>
      </c>
      <c r="E11" s="15"/>
    </row>
    <row r="12" spans="1:5" ht="21" thickBot="1" x14ac:dyDescent="0.35">
      <c r="A12" s="8" t="s">
        <v>12</v>
      </c>
      <c r="B12" s="17">
        <f>275000</f>
        <v>275000</v>
      </c>
      <c r="D12" s="4" t="s">
        <v>14</v>
      </c>
      <c r="E12" s="15"/>
    </row>
    <row r="13" spans="1:5" x14ac:dyDescent="0.3">
      <c r="A13" s="6"/>
      <c r="B13" s="18"/>
      <c r="C13" s="18"/>
      <c r="D13" s="4" t="s">
        <v>15</v>
      </c>
      <c r="E13" s="19"/>
    </row>
    <row r="14" spans="1:5" x14ac:dyDescent="0.3">
      <c r="A14" s="6"/>
      <c r="B14" s="20"/>
      <c r="C14" s="4"/>
      <c r="D14" s="4"/>
      <c r="E14" s="5"/>
    </row>
    <row r="15" spans="1:5" x14ac:dyDescent="0.3">
      <c r="A15" s="6"/>
      <c r="C15" s="4"/>
      <c r="D15" s="4"/>
      <c r="E15" s="5"/>
    </row>
    <row r="16" spans="1:5" x14ac:dyDescent="0.3">
      <c r="A16" s="6"/>
      <c r="C16" s="4"/>
      <c r="D16" s="4"/>
      <c r="E16" s="5"/>
    </row>
    <row r="17" spans="1:5" x14ac:dyDescent="0.3">
      <c r="A17" s="6"/>
      <c r="B17" s="4"/>
      <c r="C17" s="4"/>
      <c r="D17" s="4"/>
      <c r="E17" s="5"/>
    </row>
  </sheetData>
  <sheetProtection algorithmName="SHA-512" hashValue="xwMT9oKKdXxbrCHJMfbZahTtFbyi1NreW3q+rXZiGCYoQTZKYNvYS92B/xN2nAwluT4xB3RgNiA64mnkQxDL8A==" saltValue="kvy7feyhl/sA5mSWgmkTUA==" spinCount="100000" sheet="1" objects="1" scenarios="1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962EE7B3782408AF2D706CF5EE4FF" ma:contentTypeVersion="3" ma:contentTypeDescription="Een nieuw document maken." ma:contentTypeScope="" ma:versionID="9066bf6ef4fccee7a3ac539d01453fc2">
  <xsd:schema xmlns:xsd="http://www.w3.org/2001/XMLSchema" xmlns:xs="http://www.w3.org/2001/XMLSchema" xmlns:p="http://schemas.microsoft.com/office/2006/metadata/properties" xmlns:ns2="66ff67c1-72eb-4a81-b238-97a6ef6c9778" targetNamespace="http://schemas.microsoft.com/office/2006/metadata/properties" ma:root="true" ma:fieldsID="3a4dcbe87861926ab487d66390c7b236" ns2:_="">
    <xsd:import namespace="66ff67c1-72eb-4a81-b238-97a6ef6c97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f67c1-72eb-4a81-b238-97a6ef6c97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567E3-0F07-438C-88B0-36D9EA247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ff67c1-72eb-4a81-b238-97a6ef6c97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8477E-C5E5-401A-8E94-EAC36D009555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66ff67c1-72eb-4a81-b238-97a6ef6c9778"/>
  </ds:schemaRefs>
</ds:datastoreItem>
</file>

<file path=customXml/itemProps3.xml><?xml version="1.0" encoding="utf-8"?>
<ds:datastoreItem xmlns:ds="http://schemas.openxmlformats.org/officeDocument/2006/customXml" ds:itemID="{F2D12BBA-CB07-4930-AF1C-30F92302A4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ASG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</dc:creator>
  <cp:keywords/>
  <dc:description/>
  <cp:lastModifiedBy>Janine Postma - Theebe</cp:lastModifiedBy>
  <cp:revision/>
  <dcterms:created xsi:type="dcterms:W3CDTF">2022-05-31T12:37:21Z</dcterms:created>
  <dcterms:modified xsi:type="dcterms:W3CDTF">2026-10-30T13:03:57Z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0x010100546962EE7B3782408AF2D706CF5EE4FF</vt:lpwstr>
  </property>
</Properties>
</file>