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autoCompressPictures="0"/>
  <mc:AlternateContent xmlns:mc="http://schemas.openxmlformats.org/markup-compatibility/2006">
    <mc:Choice Requires="x15">
      <x15ac:absPath xmlns:x15ac="http://schemas.microsoft.com/office/spreadsheetml/2010/11/ac" url="https://coppaconsultancy.sharepoint.com/sites/113Zelfmoordpreventie/Gedeelde documenten/General/Aanbesteding Website beheer/2. Offerte + bijlagen/"/>
    </mc:Choice>
  </mc:AlternateContent>
  <xr:revisionPtr revIDLastSave="8" documentId="8_{01B7D8F3-D3BD-4BB7-BF40-06C29032AA23}" xr6:coauthVersionLast="47" xr6:coauthVersionMax="47" xr10:uidLastSave="{210C7CDD-E3C8-4DA7-AFE2-025EC605821E}"/>
  <bookViews>
    <workbookView xWindow="-108" yWindow="-108" windowWidth="23256" windowHeight="13896" xr2:uid="{00000000-000D-0000-FFFF-FFFF00000000}"/>
  </bookViews>
  <sheets>
    <sheet name="Prijsinvulformuli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4" i="1" l="1"/>
  <c r="I45" i="1" s="1"/>
  <c r="I50" i="1" s="1"/>
  <c r="I51" i="1" s="1"/>
  <c r="I43" i="1"/>
  <c r="I42" i="1"/>
  <c r="I41" i="1"/>
  <c r="I40" i="1"/>
  <c r="I39" i="1"/>
  <c r="I38" i="1"/>
  <c r="I37" i="1"/>
  <c r="I36" i="1"/>
  <c r="I30" i="1"/>
  <c r="I31" i="1" s="1"/>
  <c r="I49" i="1" s="1"/>
  <c r="I29" i="1"/>
  <c r="I28" i="1"/>
  <c r="I27" i="1"/>
  <c r="I26" i="1"/>
  <c r="I25" i="1"/>
  <c r="I24" i="1"/>
  <c r="I19" i="1"/>
  <c r="I20" i="1" s="1"/>
  <c r="I48" i="1" s="1"/>
  <c r="I18" i="1"/>
  <c r="I17" i="1"/>
  <c r="I16" i="1"/>
  <c r="I15" i="1"/>
  <c r="I14" i="1"/>
  <c r="I13" i="1"/>
  <c r="I12" i="1"/>
  <c r="I11" i="1"/>
  <c r="I10" i="1"/>
</calcChain>
</file>

<file path=xl/sharedStrings.xml><?xml version="1.0" encoding="utf-8"?>
<sst xmlns="http://schemas.openxmlformats.org/spreadsheetml/2006/main" count="156" uniqueCount="107">
  <si>
    <t>BIJLAGE E · PRIJSINVULFORMULIER WEBSITEBEHEER</t>
  </si>
  <si>
    <t>Europese openbare aanbesteding Websitebeheer – Stichting 113 Zelfmoordpreventie | Raamovereenkomst 1 mei 2027 t/m 30 april 2030 + opties 3 + 2 jaar</t>
  </si>
  <si>
    <t>INVULINSTRUCTIE
• Vul alle geel gemarkeerde tarief- en identificatievelden in, ook bij € 0,00. Gebruik kolom J voor een toelichting waar nodig;
• Alle prijzen worden opgegeven in euro (€), met twee decimalen, exclusief btw en conform het PvE als all-in prijs/tarief;
• Negatieve prijzen zijn niet toegestaan. Een prijs van € 0,00 is uitsluitend toegestaan indien voor het betreffende onderdeel geen afzonderlijke vergoeding verschuldigd is omdat deze aantoonbaar in een andere prijscomponent is inbegrepen; licht dit dan toe in kolom J;
• De rekenhoeveelheden en fictieve uren worden uitsluitend gebruikt voor de onderlinge prijsvergelijking en vormen geen afnamegarantie;
• Structurele dienstverlening wordt voor de vergelijkingsprijs doorgerekend over 8 rekenjaren (96 maanden). De verlengingsopties zijn geen afnamegarantie;
• Indexering wordt niet verwerkt in de vergelijkingsprijs. De contractuele indexeringsbepaling uit het PvE blijft van toepassing;
• De subtotalen verschijnen zodra alle tarieven van dat onderdeel numeriek zijn ingevuld. G1 verschijnt na invulling van alle 26 tarieven; wijzig geen formulecellen.</t>
  </si>
  <si>
    <t>A</t>
  </si>
  <si>
    <t>IMPLEMENTATIE &amp; TRANSITIE – EENMALIG</t>
  </si>
  <si>
    <t>Code</t>
  </si>
  <si>
    <t>Prijscomponent</t>
  </si>
  <si>
    <t>Periodiek</t>
  </si>
  <si>
    <t>Rekenjaren</t>
  </si>
  <si>
    <t>Eenheid</t>
  </si>
  <si>
    <t>Onderdeel in het PvE</t>
  </si>
  <si>
    <t>Prijs / tarief
(in te vullen door inschrijver)</t>
  </si>
  <si>
    <t>Totaal</t>
  </si>
  <si>
    <t>Toelichting inschrijver
(indien van toepassing)</t>
  </si>
  <si>
    <t>A1</t>
  </si>
  <si>
    <t>Implementatie en inrichting van de hosting, inclusief centraal CMS, contentarchitectuur, componentenbibliotheek en OTAP-structuur.</t>
  </si>
  <si>
    <t>vaste prijs</t>
  </si>
  <si>
    <t>PvE B/C – centrale oplossing, CMS en beheer</t>
  </si>
  <si>
    <t>A2</t>
  </si>
  <si>
    <t>UX/UI-ontwerp en realisatie van de hoofdwebsite(s), op basis van de centrale huisstijl en richtlijnen van het externe marketingbureau.</t>
  </si>
  <si>
    <t>Scope offerteaanvraag + PvE B/E</t>
  </si>
  <si>
    <t>A3</t>
  </si>
  <si>
    <t>Realisatie en volledige migratie van 113.nl, inclusief de websitespecifieke functionaliteiten conform het PvE.</t>
  </si>
  <si>
    <t>PvE E – 113.nl</t>
  </si>
  <si>
    <t>A4</t>
  </si>
  <si>
    <t>Realisatie en migratie van vraagmaar.113.nl / LMS, inclusief inrichting, content- en accountmigratie, training en documentatie.</t>
  </si>
  <si>
    <t>PvE F – vraagmaar.113.nl</t>
  </si>
  <si>
    <t>A5</t>
  </si>
  <si>
    <t>Realisatie en migratie van webshop.113.nl, inclusief webshopfunctionaliteiten en benodigde koppelingen conform het PvE.</t>
  </si>
  <si>
    <t>PvE H – webshop.113.nl</t>
  </si>
  <si>
    <t>A6</t>
  </si>
  <si>
    <t>Realisatie en migratie van de overige websites gespecificeerd in het PvE &amp; in hoofdstuk 1.1.2 van de offerteaanvraag (ikzieje.nl , ikvoelmerot.nl , surenet.nl  &amp; samenmindersuicide.nl + de koppeling gevraagd voor kennisbank.113.nl)</t>
  </si>
  <si>
    <t>PvE voorblad</t>
  </si>
  <si>
    <t>A7</t>
  </si>
  <si>
    <t>Realisatie en migratie van handreiking-na-suicide.nl conform de websitespecifieke eisen.</t>
  </si>
  <si>
    <t>PvE I – handreiking-na-suicide.nl</t>
  </si>
  <si>
    <t>A8</t>
  </si>
  <si>
    <t>Realisatie en migratie van publieksjaarverslag-2025.113.nl conform de websitespecifieke eisen.</t>
  </si>
  <si>
    <t>PvE J – publieksjaarverslag-2025.113.nl</t>
  </si>
  <si>
    <t>A9</t>
  </si>
  <si>
    <t>Initiële inrichting SEO/GEO, inclusief behoud van vindbaarheid bij migratie, redirects, metadata, structured data en analytics.</t>
  </si>
  <si>
    <t>PvE D – SEO-GEO</t>
  </si>
  <si>
    <t>A10</t>
  </si>
  <si>
    <t>Project- en transitiemanagement kosten inclusief technische en functionele testen, ketentesten, acceptatie- en livegangbegeleiding.</t>
  </si>
  <si>
    <t>PvE C – migratie, testen en acceptatie</t>
  </si>
  <si>
    <t>SUBTOTAAL A – IMPLEMENTATIE &amp; TRANSITIE</t>
  </si>
  <si>
    <t>B</t>
  </si>
  <si>
    <t>HOSTING, BEHEER &amp; STRUCTURELE DIENSTVERLENING – 96 MAANDEN TEN BEHOEVE VAN DE TOTALE INSCHRIJFPRIJS</t>
  </si>
  <si>
    <t>PvE / grondslag</t>
  </si>
  <si>
    <t>Prijs / tarief per maand
(in te vullen door inschrijver)</t>
  </si>
  <si>
    <t>B1</t>
  </si>
  <si>
    <t>Platform-/CMS-kosten en verplichte licenties/abonnementen die noodzakelijk zijn voor de aangeboden centrale oplossing.</t>
  </si>
  <si>
    <t>per maand</t>
  </si>
  <si>
    <t>PvE C – CMS / licenties / dienstverlening</t>
  </si>
  <si>
    <t>B2</t>
  </si>
  <si>
    <t>Hosting van de digitale omgeving inclusief OTAP, back-up, monitoring, logging, informatiebeveiliging, performance en overige hostingcomponenten conform PvE.</t>
  </si>
  <si>
    <t>PvE C – hosting, SLA, back-up en security</t>
  </si>
  <si>
    <t>B3</t>
  </si>
  <si>
    <t>Technisch en functioneel beheer, onderhoud, updates, patching, servicedesk en support conform de overeengekomen SLA.</t>
  </si>
  <si>
    <t>PvE C – beheer, onderhoud en SLA</t>
  </si>
  <si>
    <t>B4</t>
  </si>
  <si>
    <t>LMS-platform licenties of de benodigde subscriptie</t>
  </si>
  <si>
    <t>PvE F – vraagmaar.113.nl / LMS</t>
  </si>
  <si>
    <t>B5</t>
  </si>
  <si>
    <t>LMS-platform/SaaS inclusief hosting, beheer, onderhoud en support.</t>
  </si>
  <si>
    <t>B6</t>
  </si>
  <si>
    <t>Webshopplatform inclusief hosting, beheer, onderhoud en support.</t>
  </si>
  <si>
    <t>B7</t>
  </si>
  <si>
    <t>Structurele SEO/GEO-dienstverlening, inclusief de periodieke werkzaamheden, monitoring en rapportage die uit het PvE volgen.</t>
  </si>
  <si>
    <t>PvE D – SEO/GEO</t>
  </si>
  <si>
    <t>SUBTOTAAL B – STRUCTURELE DIENSTVERLENING (96 MAANDEN)</t>
  </si>
  <si>
    <t>C</t>
  </si>
  <si>
    <t>NADERE OPDRACHTEN – FICTIEVE UREN TEN BEHOEVE VAN DE TOTALE INSCHRIJFPRIJS</t>
  </si>
  <si>
    <t>Dit zijn fictieve uren voor eventuele nadere opdrachten die, vermenigvuldigd met de aangeboden uurtarieven, uitsluitend dienen om de totale inschrijfprijs te berekenen en inschrijvingen te vergelijken, zonder dat hieraan een afnameverplichting is verbonden.</t>
  </si>
  <si>
    <t>Hoeveelheid</t>
  </si>
  <si>
    <t>C1</t>
  </si>
  <si>
    <t>Project-/deliverymanager</t>
  </si>
  <si>
    <t>uur</t>
  </si>
  <si>
    <t>PvE K – specialisteneisen</t>
  </si>
  <si>
    <t>C2</t>
  </si>
  <si>
    <t>Solution-/technisch architect</t>
  </si>
  <si>
    <t>C3</t>
  </si>
  <si>
    <t>UX/UI-specialist</t>
  </si>
  <si>
    <t>C4</t>
  </si>
  <si>
    <t>Softwareontwikkeling en API-/systeemintegratiespecialist</t>
  </si>
  <si>
    <t>C5</t>
  </si>
  <si>
    <t>Platform-/DevOps-/informatiebeveiligingsspecialist</t>
  </si>
  <si>
    <t>C6</t>
  </si>
  <si>
    <t>LMS-specialist</t>
  </si>
  <si>
    <t>C7</t>
  </si>
  <si>
    <t>E-commercespecialist</t>
  </si>
  <si>
    <t>C8</t>
  </si>
  <si>
    <t>SEO/GEO- &amp; analytics-specialist</t>
  </si>
  <si>
    <t>C9</t>
  </si>
  <si>
    <t>Innovatie- &amp; AI-specialist</t>
  </si>
  <si>
    <t>SUBTOTAAL C –  NADERE OPDRACHTEN (1800 FICTIEVE UREN) OVER DE 96 MAANDEN</t>
  </si>
  <si>
    <t>SAMENVATTING VERGELIJKINGSPRIJS</t>
  </si>
  <si>
    <t>Bedrag</t>
  </si>
  <si>
    <t>Subtotaal A – Implementatie &amp; transitie</t>
  </si>
  <si>
    <t>Subtotaal B – Structurele dienstverlening (96 maanden)</t>
  </si>
  <si>
    <t>Subtotaal C – Nadere opdrachten</t>
  </si>
  <si>
    <t>TOTALE INSCHRIJFPRIJS G1</t>
  </si>
  <si>
    <t>GEGEVENS INSCHRIJVER</t>
  </si>
  <si>
    <t>Naam inschrijver</t>
  </si>
  <si>
    <t>Naam gemachtigde namens inschrijver</t>
  </si>
  <si>
    <t>Datum ingevuld</t>
  </si>
  <si>
    <t>Handtekening / akkoord namens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</si>
</sst>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numFmts>
  <fonts count="11">
    <font>
      <sz val="11"/>
      <name val="Carlito"/>
    </font>
    <font>
      <b/>
      <sz val="16"/>
      <color rgb="FFFFFFFF"/>
      <name val="Calibri"/>
    </font>
    <font>
      <sz val="11"/>
      <name val="Calibri"/>
    </font>
    <font>
      <b/>
      <sz val="10"/>
      <color rgb="FF8A1538"/>
      <name val="Calibri"/>
    </font>
    <font>
      <sz val="10"/>
      <color rgb="FF252525"/>
      <name val="Calibri"/>
    </font>
    <font>
      <b/>
      <sz val="11"/>
      <color rgb="FFFFFFFF"/>
      <name val="Calibri"/>
    </font>
    <font>
      <b/>
      <sz val="10"/>
      <color rgb="FFFFFFFF"/>
      <name val="Calibri"/>
    </font>
    <font>
      <b/>
      <sz val="14"/>
      <color rgb="FF8A1538"/>
      <name val="Calibri"/>
    </font>
    <font>
      <b/>
      <i/>
      <sz val="9"/>
      <color rgb="FFFFFFFF"/>
      <name val="Calibri"/>
    </font>
    <font>
      <sz val="11"/>
      <name val="Carlito"/>
    </font>
    <font>
      <sz val="10"/>
      <color rgb="FF252525"/>
      <name val="Calibri"/>
      <family val="2"/>
    </font>
  </fonts>
  <fills count="10">
    <fill>
      <patternFill patternType="none"/>
    </fill>
    <fill>
      <patternFill patternType="gray125"/>
    </fill>
    <fill>
      <patternFill patternType="solid">
        <fgColor rgb="FFFDF7F8"/>
      </patternFill>
    </fill>
    <fill>
      <patternFill patternType="solid">
        <fgColor rgb="FFFFFF00"/>
      </patternFill>
    </fill>
    <fill>
      <patternFill patternType="solid">
        <fgColor rgb="FFFFF2CC"/>
      </patternFill>
    </fill>
    <fill>
      <patternFill patternType="solid">
        <fgColor rgb="FFFAEEF1"/>
      </patternFill>
    </fill>
    <fill>
      <patternFill patternType="solid">
        <fgColor rgb="FFF2F2F2"/>
      </patternFill>
    </fill>
    <fill>
      <patternFill patternType="solid">
        <fgColor rgb="FF8A1538"/>
      </patternFill>
    </fill>
    <fill>
      <patternFill patternType="solid">
        <fgColor rgb="FFFFFFFF"/>
      </patternFill>
    </fill>
    <fill>
      <patternFill patternType="solid">
        <fgColor rgb="FFB42345"/>
      </patternFill>
    </fill>
  </fills>
  <borders count="26">
    <border>
      <left/>
      <right/>
      <top/>
      <bottom/>
      <diagonal/>
    </border>
    <border>
      <left style="thin">
        <color rgb="FF8A1538"/>
      </left>
      <right/>
      <top style="thin">
        <color rgb="FF8A1538"/>
      </top>
      <bottom style="thin">
        <color rgb="FF8A1538"/>
      </bottom>
      <diagonal/>
    </border>
    <border>
      <left/>
      <right/>
      <top style="thin">
        <color rgb="FF8A1538"/>
      </top>
      <bottom style="thin">
        <color rgb="FF8A1538"/>
      </bottom>
      <diagonal/>
    </border>
    <border>
      <left/>
      <right style="thin">
        <color rgb="FF8A1538"/>
      </right>
      <top style="thin">
        <color rgb="FF8A1538"/>
      </top>
      <bottom style="thin">
        <color rgb="FF8A1538"/>
      </bottom>
      <diagonal/>
    </border>
    <border>
      <left style="thin">
        <color rgb="FFE3C8CE"/>
      </left>
      <right/>
      <top style="thin">
        <color rgb="FFE3C8CE"/>
      </top>
      <bottom/>
      <diagonal/>
    </border>
    <border>
      <left/>
      <right/>
      <top style="thin">
        <color rgb="FFE3C8CE"/>
      </top>
      <bottom/>
      <diagonal/>
    </border>
    <border>
      <left style="thin">
        <color rgb="FFE3C8CE"/>
      </left>
      <right style="thin">
        <color rgb="FFE3C8CE"/>
      </right>
      <top style="thin">
        <color rgb="FFE3C8CE"/>
      </top>
      <bottom/>
      <diagonal/>
    </border>
    <border>
      <left style="thin">
        <color rgb="FFE3C8CE"/>
      </left>
      <right/>
      <top/>
      <bottom/>
      <diagonal/>
    </border>
    <border>
      <left style="thin">
        <color rgb="FFE3C8CE"/>
      </left>
      <right style="thin">
        <color rgb="FFE3C8CE"/>
      </right>
      <top/>
      <bottom/>
      <diagonal/>
    </border>
    <border>
      <left style="thin">
        <color rgb="FFE3C8CE"/>
      </left>
      <right/>
      <top/>
      <bottom style="thin">
        <color rgb="FFE3C8CE"/>
      </bottom>
      <diagonal/>
    </border>
    <border>
      <left/>
      <right/>
      <top/>
      <bottom style="thin">
        <color rgb="FFE3C8CE"/>
      </bottom>
      <diagonal/>
    </border>
    <border>
      <left style="thin">
        <color rgb="FFE3C8CE"/>
      </left>
      <right style="thin">
        <color rgb="FFE3C8CE"/>
      </right>
      <top/>
      <bottom style="thin">
        <color rgb="FFE3C8CE"/>
      </bottom>
      <diagonal/>
    </border>
    <border>
      <left style="thin">
        <color rgb="FF8A1538"/>
      </left>
      <right style="thin">
        <color rgb="FF8A1538"/>
      </right>
      <top style="thin">
        <color rgb="FF8A1538"/>
      </top>
      <bottom style="thin">
        <color rgb="FF8A1538"/>
      </bottom>
      <diagonal/>
    </border>
    <border>
      <left/>
      <right style="thin">
        <color rgb="FFE3C8CE"/>
      </right>
      <top style="thin">
        <color rgb="FFE3C8CE"/>
      </top>
      <bottom style="thin">
        <color rgb="FFE3C8CE"/>
      </bottom>
      <diagonal/>
    </border>
    <border>
      <left/>
      <right style="medium">
        <color rgb="FF8A1538"/>
      </right>
      <top style="medium">
        <color rgb="FF8A1538"/>
      </top>
      <bottom style="medium">
        <color rgb="FF8A1538"/>
      </bottom>
      <diagonal/>
    </border>
    <border>
      <left style="thin">
        <color rgb="FF8A1538"/>
      </left>
      <right/>
      <top/>
      <bottom style="thin">
        <color rgb="FF8A1538"/>
      </bottom>
      <diagonal/>
    </border>
    <border>
      <left/>
      <right/>
      <top/>
      <bottom style="thin">
        <color rgb="FF8A1538"/>
      </bottom>
      <diagonal/>
    </border>
    <border>
      <left/>
      <right style="thin">
        <color rgb="FF8A1538"/>
      </right>
      <top/>
      <bottom style="thin">
        <color rgb="FF8A1538"/>
      </bottom>
      <diagonal/>
    </border>
    <border>
      <left style="thin">
        <color rgb="FFE3C8CE"/>
      </left>
      <right style="thin">
        <color rgb="FFE3C8CE"/>
      </right>
      <top style="thin">
        <color rgb="FF8A1538"/>
      </top>
      <bottom/>
      <diagonal/>
    </border>
    <border>
      <left/>
      <right style="thin">
        <color rgb="FFE3C8CE"/>
      </right>
      <top style="thin">
        <color rgb="FFE3C8CE"/>
      </top>
      <bottom/>
      <diagonal/>
    </border>
    <border>
      <left/>
      <right style="thin">
        <color rgb="FFE3C8CE"/>
      </right>
      <top/>
      <bottom/>
      <diagonal/>
    </border>
    <border>
      <left/>
      <right style="thin">
        <color rgb="FFE3C8CE"/>
      </right>
      <top/>
      <bottom style="thin">
        <color rgb="FFE3C8CE"/>
      </bottom>
      <diagonal/>
    </border>
    <border>
      <left style="thin">
        <color rgb="FFE3C8CE"/>
      </left>
      <right/>
      <top style="thin">
        <color rgb="FFE3C8CE"/>
      </top>
      <bottom style="thin">
        <color rgb="FFE3C8CE"/>
      </bottom>
      <diagonal/>
    </border>
    <border>
      <left/>
      <right/>
      <top style="thin">
        <color rgb="FFE3C8CE"/>
      </top>
      <bottom style="thin">
        <color rgb="FFE3C8CE"/>
      </bottom>
      <diagonal/>
    </border>
    <border>
      <left style="medium">
        <color rgb="FF8A1538"/>
      </left>
      <right/>
      <top style="medium">
        <color rgb="FF8A1538"/>
      </top>
      <bottom style="medium">
        <color rgb="FF8A1538"/>
      </bottom>
      <diagonal/>
    </border>
    <border>
      <left/>
      <right/>
      <top style="medium">
        <color rgb="FF8A1538"/>
      </top>
      <bottom style="medium">
        <color rgb="FF8A1538"/>
      </bottom>
      <diagonal/>
    </border>
  </borders>
  <cellStyleXfs count="2">
    <xf numFmtId="0" fontId="0" fillId="0" borderId="0"/>
    <xf numFmtId="0" fontId="9" fillId="0" borderId="0"/>
  </cellStyleXfs>
  <cellXfs count="97">
    <xf numFmtId="0" fontId="0" fillId="0" borderId="0" xfId="0"/>
    <xf numFmtId="0" fontId="2" fillId="0" borderId="0" xfId="1" applyFont="1"/>
    <xf numFmtId="164" fontId="4" fillId="6" borderId="0" xfId="1" applyNumberFormat="1" applyFont="1" applyFill="1" applyAlignment="1">
      <alignment horizontal="right" vertical="center" wrapText="1"/>
    </xf>
    <xf numFmtId="0" fontId="2" fillId="0" borderId="0" xfId="1" applyFont="1" applyAlignment="1">
      <alignment horizontal="center" wrapText="1"/>
    </xf>
    <xf numFmtId="0" fontId="2" fillId="0" borderId="0" xfId="1" applyFont="1" applyAlignment="1">
      <alignment wrapText="1"/>
    </xf>
    <xf numFmtId="0" fontId="2" fillId="0" borderId="0" xfId="1" applyFont="1" applyAlignment="1">
      <alignment horizontal="right" wrapText="1"/>
    </xf>
    <xf numFmtId="0" fontId="2" fillId="6" borderId="0" xfId="1" applyFont="1" applyFill="1" applyAlignment="1">
      <alignment horizontal="right" wrapText="1"/>
    </xf>
    <xf numFmtId="0" fontId="4" fillId="0" borderId="0" xfId="1" applyFont="1" applyAlignment="1">
      <alignment vertical="center" wrapText="1"/>
    </xf>
    <xf numFmtId="0" fontId="4" fillId="8" borderId="0" xfId="1" applyFont="1" applyFill="1" applyAlignment="1">
      <alignment horizontal="center" vertical="center" wrapText="1"/>
    </xf>
    <xf numFmtId="0" fontId="2" fillId="9" borderId="0" xfId="1" applyFont="1" applyFill="1"/>
    <xf numFmtId="164" fontId="4" fillId="6" borderId="5" xfId="1" applyNumberFormat="1" applyFont="1" applyFill="1" applyBorder="1" applyAlignment="1">
      <alignment horizontal="right" vertical="center" wrapText="1"/>
    </xf>
    <xf numFmtId="164" fontId="4" fillId="6" borderId="10" xfId="1" applyNumberFormat="1" applyFont="1" applyFill="1" applyBorder="1" applyAlignment="1">
      <alignment horizontal="right" vertical="center" wrapText="1"/>
    </xf>
    <xf numFmtId="0" fontId="3" fillId="5" borderId="1" xfId="1" applyFont="1" applyFill="1" applyBorder="1" applyAlignment="1">
      <alignment horizontal="center" vertical="center" wrapText="1"/>
    </xf>
    <xf numFmtId="164" fontId="3" fillId="5" borderId="12" xfId="1" applyNumberFormat="1" applyFont="1" applyFill="1" applyBorder="1" applyAlignment="1">
      <alignment horizontal="right" vertical="center" wrapText="1"/>
    </xf>
    <xf numFmtId="0" fontId="3" fillId="5" borderId="12" xfId="1" applyFont="1" applyFill="1" applyBorder="1" applyAlignment="1">
      <alignment vertical="center" wrapText="1"/>
    </xf>
    <xf numFmtId="164" fontId="4" fillId="6" borderId="13" xfId="1" applyNumberFormat="1" applyFont="1" applyFill="1" applyBorder="1" applyAlignment="1">
      <alignment horizontal="right" vertical="center" wrapText="1"/>
    </xf>
    <xf numFmtId="164" fontId="7" fillId="5" borderId="14" xfId="1" applyNumberFormat="1" applyFont="1" applyFill="1" applyBorder="1" applyAlignment="1">
      <alignment horizontal="right" vertical="center" wrapText="1"/>
    </xf>
    <xf numFmtId="164" fontId="4" fillId="6" borderId="18" xfId="1" applyNumberFormat="1" applyFont="1" applyFill="1" applyBorder="1" applyAlignment="1">
      <alignment horizontal="right" vertical="center" wrapText="1"/>
    </xf>
    <xf numFmtId="164" fontId="4" fillId="6" borderId="8" xfId="1" applyNumberFormat="1" applyFont="1" applyFill="1" applyBorder="1" applyAlignment="1">
      <alignment horizontal="right" vertical="center" wrapText="1"/>
    </xf>
    <xf numFmtId="0" fontId="5" fillId="9" borderId="1" xfId="1" applyFont="1" applyFill="1" applyBorder="1" applyAlignment="1">
      <alignment vertical="center" wrapText="1"/>
    </xf>
    <xf numFmtId="0" fontId="6" fillId="7" borderId="1" xfId="1" applyFont="1" applyFill="1" applyBorder="1" applyAlignment="1">
      <alignment horizontal="center" vertical="center" wrapText="1"/>
    </xf>
    <xf numFmtId="0" fontId="6" fillId="7" borderId="2" xfId="1" applyFont="1" applyFill="1" applyBorder="1" applyAlignment="1">
      <alignment horizontal="center" vertical="center" wrapText="1"/>
    </xf>
    <xf numFmtId="0" fontId="6" fillId="7" borderId="3" xfId="1" applyFont="1" applyFill="1" applyBorder="1" applyAlignment="1">
      <alignment horizontal="center" vertical="center" wrapText="1"/>
    </xf>
    <xf numFmtId="0" fontId="4" fillId="8" borderId="4" xfId="1" applyFont="1" applyFill="1" applyBorder="1" applyAlignment="1">
      <alignment horizontal="center" vertical="center" wrapText="1"/>
    </xf>
    <xf numFmtId="0" fontId="4" fillId="8" borderId="5" xfId="1" applyFont="1" applyFill="1" applyBorder="1" applyAlignment="1">
      <alignment vertical="center" wrapText="1"/>
    </xf>
    <xf numFmtId="0" fontId="4" fillId="8" borderId="5" xfId="1" applyFont="1" applyFill="1" applyBorder="1" applyAlignment="1">
      <alignment horizontal="center" vertical="center" wrapText="1"/>
    </xf>
    <xf numFmtId="0" fontId="4" fillId="8" borderId="7" xfId="1" applyFont="1" applyFill="1" applyBorder="1" applyAlignment="1">
      <alignment horizontal="center" vertical="center" wrapText="1"/>
    </xf>
    <xf numFmtId="0" fontId="4" fillId="8" borderId="0" xfId="1" applyFont="1" applyFill="1" applyAlignment="1">
      <alignment vertical="center" wrapText="1"/>
    </xf>
    <xf numFmtId="0" fontId="4" fillId="8" borderId="9" xfId="1" applyFont="1" applyFill="1" applyBorder="1" applyAlignment="1">
      <alignment horizontal="center" vertical="center" wrapText="1"/>
    </xf>
    <xf numFmtId="0" fontId="4" fillId="8" borderId="10" xfId="1" applyFont="1" applyFill="1" applyBorder="1" applyAlignment="1">
      <alignment vertical="center" wrapText="1"/>
    </xf>
    <xf numFmtId="0" fontId="4" fillId="8" borderId="10" xfId="1" applyFont="1" applyFill="1" applyBorder="1" applyAlignment="1">
      <alignment horizontal="center" vertical="center" wrapText="1"/>
    </xf>
    <xf numFmtId="0" fontId="5" fillId="9" borderId="1" xfId="1" applyFont="1" applyFill="1" applyBorder="1" applyAlignment="1">
      <alignment horizontal="center" vertical="center" wrapText="1"/>
    </xf>
    <xf numFmtId="0" fontId="6" fillId="7" borderId="2" xfId="1" applyFont="1" applyFill="1" applyBorder="1" applyAlignment="1">
      <alignment horizontal="right" vertical="center" wrapText="1"/>
    </xf>
    <xf numFmtId="0" fontId="5" fillId="9" borderId="0" xfId="1" applyFont="1" applyFill="1" applyAlignment="1">
      <alignment horizontal="center" vertical="center" wrapText="1"/>
    </xf>
    <xf numFmtId="0" fontId="6" fillId="7" borderId="15" xfId="1" applyFont="1" applyFill="1" applyBorder="1" applyAlignment="1">
      <alignment horizontal="center" vertical="center" wrapText="1"/>
    </xf>
    <xf numFmtId="0" fontId="6" fillId="7" borderId="16" xfId="1" applyFont="1" applyFill="1" applyBorder="1" applyAlignment="1">
      <alignment horizontal="center" vertical="center" wrapText="1"/>
    </xf>
    <xf numFmtId="0" fontId="6" fillId="7" borderId="16" xfId="1" applyFont="1" applyFill="1" applyBorder="1" applyAlignment="1">
      <alignment horizontal="right" vertical="center" wrapText="1"/>
    </xf>
    <xf numFmtId="0" fontId="6" fillId="7" borderId="17" xfId="1" applyFont="1" applyFill="1" applyBorder="1" applyAlignment="1">
      <alignment horizontal="center" vertical="center" wrapText="1"/>
    </xf>
    <xf numFmtId="0" fontId="5" fillId="7" borderId="3" xfId="1" applyFont="1" applyFill="1" applyBorder="1" applyAlignment="1">
      <alignment horizontal="right" wrapText="1"/>
    </xf>
    <xf numFmtId="0" fontId="3" fillId="8" borderId="22" xfId="1" applyFont="1" applyFill="1" applyBorder="1" applyAlignment="1">
      <alignment vertical="center" wrapText="1"/>
    </xf>
    <xf numFmtId="0" fontId="3" fillId="8" borderId="23" xfId="1" applyFont="1" applyFill="1" applyBorder="1" applyAlignment="1">
      <alignment vertical="center" wrapText="1"/>
    </xf>
    <xf numFmtId="0" fontId="3" fillId="8" borderId="13" xfId="1" applyFont="1" applyFill="1" applyBorder="1" applyAlignment="1">
      <alignment vertical="center" wrapText="1"/>
    </xf>
    <xf numFmtId="0" fontId="3" fillId="2" borderId="22" xfId="1" applyFont="1" applyFill="1" applyBorder="1" applyAlignment="1">
      <alignment vertical="center" wrapText="1"/>
    </xf>
    <xf numFmtId="0" fontId="3" fillId="2" borderId="23" xfId="1" applyFont="1" applyFill="1" applyBorder="1" applyAlignment="1">
      <alignment vertical="center" wrapText="1"/>
    </xf>
    <xf numFmtId="0" fontId="3" fillId="2" borderId="13" xfId="1" applyFont="1" applyFill="1" applyBorder="1" applyAlignment="1">
      <alignment vertical="center" wrapText="1"/>
    </xf>
    <xf numFmtId="0" fontId="4" fillId="8" borderId="22" xfId="1" applyFont="1" applyFill="1" applyBorder="1" applyAlignment="1">
      <alignment vertical="center" wrapText="1"/>
    </xf>
    <xf numFmtId="0" fontId="4" fillId="8" borderId="23" xfId="1" applyFont="1" applyFill="1" applyBorder="1" applyAlignment="1">
      <alignment vertical="center" wrapText="1"/>
    </xf>
    <xf numFmtId="0" fontId="4" fillId="8" borderId="23" xfId="1" applyFont="1" applyFill="1" applyBorder="1" applyAlignment="1">
      <alignment horizontal="right" vertical="center" wrapText="1"/>
    </xf>
    <xf numFmtId="0" fontId="7" fillId="5" borderId="24" xfId="1" applyFont="1" applyFill="1" applyBorder="1" applyAlignment="1">
      <alignment vertical="center" wrapText="1"/>
    </xf>
    <xf numFmtId="0" fontId="7" fillId="5" borderId="25" xfId="1" applyFont="1" applyFill="1" applyBorder="1" applyAlignment="1">
      <alignment vertical="center" wrapText="1"/>
    </xf>
    <xf numFmtId="0" fontId="7" fillId="5" borderId="25" xfId="1" applyFont="1" applyFill="1" applyBorder="1" applyAlignment="1">
      <alignment horizontal="right" vertical="center" wrapText="1"/>
    </xf>
    <xf numFmtId="0" fontId="5" fillId="9" borderId="1" xfId="1" applyFont="1" applyFill="1" applyBorder="1" applyAlignment="1">
      <alignment vertical="center" wrapText="1"/>
    </xf>
    <xf numFmtId="0" fontId="5" fillId="9" borderId="2" xfId="1" applyFont="1" applyFill="1" applyBorder="1" applyAlignment="1">
      <alignment vertical="center" wrapText="1"/>
    </xf>
    <xf numFmtId="0" fontId="5" fillId="9" borderId="3" xfId="1" applyFont="1" applyFill="1" applyBorder="1" applyAlignment="1">
      <alignment vertical="center" wrapText="1"/>
    </xf>
    <xf numFmtId="0" fontId="5" fillId="9" borderId="2" xfId="1" applyFont="1" applyFill="1" applyBorder="1" applyAlignment="1">
      <alignment horizontal="center" vertical="center" wrapText="1"/>
    </xf>
    <xf numFmtId="0" fontId="5" fillId="9" borderId="2" xfId="1" applyFont="1" applyFill="1" applyBorder="1" applyAlignment="1">
      <alignment horizontal="right" vertical="center" wrapText="1"/>
    </xf>
    <xf numFmtId="0" fontId="3" fillId="5" borderId="2" xfId="1" applyFont="1" applyFill="1" applyBorder="1" applyAlignment="1">
      <alignment vertical="center" wrapText="1"/>
    </xf>
    <xf numFmtId="0" fontId="3" fillId="5" borderId="2" xfId="1" applyFont="1" applyFill="1" applyBorder="1" applyAlignment="1">
      <alignment horizontal="center" vertical="center" wrapText="1"/>
    </xf>
    <xf numFmtId="0" fontId="3" fillId="5" borderId="3" xfId="1" applyFont="1" applyFill="1" applyBorder="1" applyAlignment="1">
      <alignment horizontal="right" vertical="center" wrapText="1"/>
    </xf>
    <xf numFmtId="0" fontId="5" fillId="9" borderId="0" xfId="1" applyFont="1" applyFill="1" applyAlignment="1">
      <alignment vertical="center" wrapText="1"/>
    </xf>
    <xf numFmtId="0" fontId="5" fillId="9" borderId="0" xfId="1" applyFont="1" applyFill="1" applyAlignment="1">
      <alignment horizontal="center" vertical="center" wrapText="1"/>
    </xf>
    <xf numFmtId="0" fontId="5" fillId="9" borderId="0" xfId="1" applyFont="1" applyFill="1" applyAlignment="1">
      <alignment horizontal="right" vertical="center" wrapText="1"/>
    </xf>
    <xf numFmtId="0" fontId="5" fillId="7" borderId="1" xfId="1" applyFont="1" applyFill="1" applyBorder="1" applyAlignment="1">
      <alignment wrapText="1"/>
    </xf>
    <xf numFmtId="0" fontId="5" fillId="7" borderId="2" xfId="1" applyFont="1" applyFill="1" applyBorder="1" applyAlignment="1">
      <alignment wrapText="1"/>
    </xf>
    <xf numFmtId="0" fontId="5" fillId="7" borderId="2" xfId="1" applyFont="1" applyFill="1" applyBorder="1" applyAlignment="1">
      <alignment horizontal="right" wrapText="1"/>
    </xf>
    <xf numFmtId="0" fontId="6" fillId="7" borderId="2" xfId="1" applyFont="1" applyFill="1" applyBorder="1" applyAlignment="1">
      <alignment horizontal="center" vertical="center" wrapText="1"/>
    </xf>
    <xf numFmtId="0" fontId="4" fillId="8" borderId="5" xfId="1" applyFont="1" applyFill="1" applyBorder="1" applyAlignment="1">
      <alignment vertical="center" wrapText="1"/>
    </xf>
    <xf numFmtId="0" fontId="4" fillId="8" borderId="5" xfId="1" applyFont="1" applyFill="1" applyBorder="1" applyAlignment="1">
      <alignment horizontal="center" vertical="center" wrapText="1"/>
    </xf>
    <xf numFmtId="0" fontId="4" fillId="8" borderId="0" xfId="1" applyFont="1" applyFill="1" applyAlignment="1">
      <alignment vertical="center" wrapText="1"/>
    </xf>
    <xf numFmtId="0" fontId="4" fillId="8" borderId="0" xfId="1" applyFont="1" applyFill="1" applyAlignment="1">
      <alignment horizontal="center" vertical="center" wrapText="1"/>
    </xf>
    <xf numFmtId="0" fontId="4" fillId="8" borderId="10" xfId="1" applyFont="1" applyFill="1" applyBorder="1" applyAlignment="1">
      <alignment vertical="center" wrapText="1"/>
    </xf>
    <xf numFmtId="0" fontId="4" fillId="8" borderId="10" xfId="1" applyFont="1" applyFill="1" applyBorder="1" applyAlignment="1">
      <alignment horizontal="center" vertical="center" wrapText="1"/>
    </xf>
    <xf numFmtId="0" fontId="8" fillId="9" borderId="0" xfId="1" applyFont="1" applyFill="1" applyAlignment="1">
      <alignment horizontal="left" vertical="center" wrapText="1"/>
    </xf>
    <xf numFmtId="0" fontId="1" fillId="7" borderId="0" xfId="1" applyFont="1" applyFill="1" applyAlignment="1">
      <alignment horizontal="left" vertical="center"/>
    </xf>
    <xf numFmtId="0" fontId="3" fillId="2" borderId="0" xfId="1" applyFont="1" applyFill="1" applyAlignment="1">
      <alignment vertical="center" wrapText="1"/>
    </xf>
    <xf numFmtId="0" fontId="4" fillId="8" borderId="4" xfId="1" applyFont="1" applyFill="1" applyBorder="1" applyAlignment="1">
      <alignment vertical="top" wrapText="1"/>
    </xf>
    <xf numFmtId="0" fontId="4" fillId="8" borderId="5" xfId="1" applyFont="1" applyFill="1" applyBorder="1" applyAlignment="1">
      <alignment vertical="top" wrapText="1"/>
    </xf>
    <xf numFmtId="0" fontId="4" fillId="8" borderId="19" xfId="1" applyFont="1" applyFill="1" applyBorder="1" applyAlignment="1">
      <alignment vertical="top" wrapText="1"/>
    </xf>
    <xf numFmtId="0" fontId="4" fillId="8" borderId="7" xfId="1" applyFont="1" applyFill="1" applyBorder="1" applyAlignment="1">
      <alignment vertical="top" wrapText="1"/>
    </xf>
    <xf numFmtId="0" fontId="4" fillId="8" borderId="0" xfId="1" applyFont="1" applyFill="1" applyAlignment="1">
      <alignment vertical="top" wrapText="1"/>
    </xf>
    <xf numFmtId="0" fontId="4" fillId="8" borderId="20" xfId="1" applyFont="1" applyFill="1" applyBorder="1" applyAlignment="1">
      <alignment vertical="top" wrapText="1"/>
    </xf>
    <xf numFmtId="0" fontId="4" fillId="8" borderId="9" xfId="1" applyFont="1" applyFill="1" applyBorder="1" applyAlignment="1">
      <alignment vertical="top" wrapText="1"/>
    </xf>
    <xf numFmtId="0" fontId="4" fillId="8" borderId="10" xfId="1" applyFont="1" applyFill="1" applyBorder="1" applyAlignment="1">
      <alignment vertical="top" wrapText="1"/>
    </xf>
    <xf numFmtId="0" fontId="4" fillId="8" borderId="21" xfId="1" applyFont="1" applyFill="1" applyBorder="1" applyAlignment="1">
      <alignment vertical="top" wrapText="1"/>
    </xf>
    <xf numFmtId="0" fontId="10" fillId="0" borderId="0" xfId="0" applyFont="1" applyAlignment="1">
      <alignment vertical="center" wrapText="1"/>
    </xf>
    <xf numFmtId="0" fontId="10" fillId="0" borderId="0" xfId="0" applyFont="1" applyAlignment="1">
      <alignment horizontal="center" vertical="center" wrapText="1"/>
    </xf>
    <xf numFmtId="164" fontId="4" fillId="3" borderId="6" xfId="1" applyNumberFormat="1" applyFont="1" applyFill="1" applyBorder="1" applyAlignment="1" applyProtection="1">
      <alignment horizontal="right" vertical="center" wrapText="1"/>
      <protection locked="0"/>
    </xf>
    <xf numFmtId="164" fontId="4" fillId="3" borderId="8" xfId="1" applyNumberFormat="1" applyFont="1" applyFill="1" applyBorder="1" applyAlignment="1" applyProtection="1">
      <alignment horizontal="right" vertical="center" wrapText="1"/>
      <protection locked="0"/>
    </xf>
    <xf numFmtId="164" fontId="4" fillId="3" borderId="11" xfId="1" applyNumberFormat="1" applyFont="1" applyFill="1" applyBorder="1" applyAlignment="1" applyProtection="1">
      <alignment horizontal="right" vertical="center" wrapText="1"/>
      <protection locked="0"/>
    </xf>
    <xf numFmtId="0" fontId="4" fillId="4" borderId="6" xfId="1" applyFont="1" applyFill="1" applyBorder="1" applyAlignment="1" applyProtection="1">
      <alignment vertical="center" wrapText="1"/>
      <protection locked="0"/>
    </xf>
    <xf numFmtId="0" fontId="4" fillId="4" borderId="8" xfId="1" applyFont="1" applyFill="1" applyBorder="1" applyAlignment="1" applyProtection="1">
      <alignment vertical="center" wrapText="1"/>
      <protection locked="0"/>
    </xf>
    <xf numFmtId="0" fontId="4" fillId="4" borderId="11" xfId="1" applyFont="1" applyFill="1" applyBorder="1" applyAlignment="1" applyProtection="1">
      <alignment vertical="center" wrapText="1"/>
      <protection locked="0"/>
    </xf>
    <xf numFmtId="0" fontId="4" fillId="3" borderId="22" xfId="1" applyFont="1" applyFill="1" applyBorder="1" applyAlignment="1" applyProtection="1">
      <alignment wrapText="1"/>
      <protection locked="0"/>
    </xf>
    <xf numFmtId="0" fontId="4" fillId="3" borderId="23" xfId="1" applyFont="1" applyFill="1" applyBorder="1" applyAlignment="1" applyProtection="1">
      <alignment wrapText="1"/>
      <protection locked="0"/>
    </xf>
    <xf numFmtId="0" fontId="4" fillId="3" borderId="13" xfId="1" applyFont="1" applyFill="1" applyBorder="1" applyAlignment="1" applyProtection="1">
      <alignment wrapText="1"/>
      <protection locked="0"/>
    </xf>
    <xf numFmtId="0" fontId="2" fillId="0" borderId="0" xfId="1" applyFont="1" applyProtection="1">
      <protection locked="0"/>
    </xf>
    <xf numFmtId="0" fontId="10" fillId="4" borderId="8" xfId="1" applyFont="1" applyFill="1" applyBorder="1" applyAlignment="1" applyProtection="1">
      <alignment vertical="center" wrapText="1"/>
      <protection locked="0"/>
    </xf>
  </cellXfs>
  <cellStyles count="2">
    <cellStyle name="Normal" xfId="1" xr:uid="{00000000-0005-0000-0000-000000000000}"/>
    <cellStyle name="Standaard" xfId="0" builtinId="0"/>
  </cellStyles>
  <dxfs count="3">
    <dxf>
      <font>
        <b/>
        <color rgb="FF9C0006"/>
      </font>
      <fill>
        <patternFill>
          <bgColor rgb="FFF4CCCC"/>
        </patternFill>
      </fill>
    </dxf>
    <dxf>
      <font>
        <b/>
        <color rgb="FF9C0006"/>
      </font>
      <fill>
        <patternFill>
          <bgColor rgb="FFF4CCCC"/>
        </patternFill>
      </fill>
    </dxf>
    <dxf>
      <font>
        <b/>
        <color rgb="FF9C0006"/>
      </font>
      <fill>
        <patternFill>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1"/>
  <sheetViews>
    <sheetView tabSelected="1" zoomScaleNormal="100" zoomScaleSheetLayoutView="100" workbookViewId="0">
      <selection activeCell="D57" sqref="D57:J57"/>
    </sheetView>
  </sheetViews>
  <sheetFormatPr defaultColWidth="8.8984375" defaultRowHeight="14.4"/>
  <cols>
    <col min="1" max="1" width="8" style="1" customWidth="1"/>
    <col min="2" max="2" width="48" style="1" customWidth="1"/>
    <col min="3" max="3" width="11" style="1" customWidth="1"/>
    <col min="4" max="4" width="10" style="1" customWidth="1"/>
    <col min="5" max="5" width="11" style="1" customWidth="1"/>
    <col min="6" max="6" width="13" style="1" customWidth="1"/>
    <col min="7" max="7" width="28.5" style="1" customWidth="1"/>
    <col min="8" max="8" width="19" style="1" customWidth="1"/>
    <col min="9" max="9" width="17" style="1" customWidth="1"/>
    <col min="10" max="10" width="33" style="1" customWidth="1"/>
    <col min="11" max="16384" width="8.8984375" style="1"/>
  </cols>
  <sheetData>
    <row r="1" spans="1:10" ht="37.35" customHeight="1">
      <c r="A1" s="73" t="s">
        <v>0</v>
      </c>
      <c r="B1" s="73"/>
      <c r="C1" s="73"/>
      <c r="D1" s="73"/>
      <c r="E1" s="73"/>
      <c r="F1" s="73"/>
      <c r="G1" s="73"/>
      <c r="H1" s="73"/>
      <c r="I1" s="73"/>
      <c r="J1" s="73"/>
    </row>
    <row r="2" spans="1:10" ht="32.1" customHeight="1">
      <c r="A2" s="74" t="s">
        <v>1</v>
      </c>
      <c r="B2" s="74"/>
      <c r="C2" s="74"/>
      <c r="D2" s="74"/>
      <c r="E2" s="74"/>
      <c r="F2" s="74"/>
      <c r="G2" s="74"/>
      <c r="H2" s="74"/>
      <c r="I2" s="74"/>
      <c r="J2" s="74"/>
    </row>
    <row r="3" spans="1:10" ht="30.75" customHeight="1">
      <c r="A3" s="75" t="s">
        <v>2</v>
      </c>
      <c r="B3" s="76"/>
      <c r="C3" s="76"/>
      <c r="D3" s="76"/>
      <c r="E3" s="76"/>
      <c r="F3" s="76"/>
      <c r="G3" s="76"/>
      <c r="H3" s="76"/>
      <c r="I3" s="76"/>
      <c r="J3" s="77"/>
    </row>
    <row r="4" spans="1:10" ht="30.75" customHeight="1">
      <c r="A4" s="78"/>
      <c r="B4" s="79"/>
      <c r="C4" s="79"/>
      <c r="D4" s="79"/>
      <c r="E4" s="79"/>
      <c r="F4" s="79"/>
      <c r="G4" s="79"/>
      <c r="H4" s="79"/>
      <c r="I4" s="79"/>
      <c r="J4" s="80"/>
    </row>
    <row r="5" spans="1:10" ht="30.75" customHeight="1">
      <c r="A5" s="78"/>
      <c r="B5" s="79"/>
      <c r="C5" s="79"/>
      <c r="D5" s="79"/>
      <c r="E5" s="79"/>
      <c r="F5" s="79"/>
      <c r="G5" s="79"/>
      <c r="H5" s="79"/>
      <c r="I5" s="79"/>
      <c r="J5" s="80"/>
    </row>
    <row r="6" spans="1:10" ht="30.75" customHeight="1">
      <c r="A6" s="81"/>
      <c r="B6" s="82"/>
      <c r="C6" s="82"/>
      <c r="D6" s="82"/>
      <c r="E6" s="82"/>
      <c r="F6" s="82"/>
      <c r="G6" s="82"/>
      <c r="H6" s="82"/>
      <c r="I6" s="82"/>
      <c r="J6" s="83"/>
    </row>
    <row r="8" spans="1:10">
      <c r="A8" s="19" t="s">
        <v>3</v>
      </c>
      <c r="B8" s="52" t="s">
        <v>4</v>
      </c>
      <c r="C8" s="52"/>
      <c r="D8" s="52"/>
      <c r="E8" s="52"/>
      <c r="F8" s="52"/>
      <c r="G8" s="52"/>
      <c r="H8" s="52"/>
      <c r="I8" s="52"/>
      <c r="J8" s="53"/>
    </row>
    <row r="9" spans="1:10" ht="51.9" customHeight="1">
      <c r="A9" s="20" t="s">
        <v>5</v>
      </c>
      <c r="B9" s="65" t="s">
        <v>6</v>
      </c>
      <c r="C9" s="65"/>
      <c r="D9" s="21" t="s">
        <v>7</v>
      </c>
      <c r="E9" s="21" t="s">
        <v>8</v>
      </c>
      <c r="F9" s="21" t="s">
        <v>9</v>
      </c>
      <c r="G9" s="21" t="s">
        <v>10</v>
      </c>
      <c r="H9" s="21" t="s">
        <v>11</v>
      </c>
      <c r="I9" s="21" t="s">
        <v>12</v>
      </c>
      <c r="J9" s="22" t="s">
        <v>13</v>
      </c>
    </row>
    <row r="10" spans="1:10" ht="48" customHeight="1">
      <c r="A10" s="23" t="s">
        <v>14</v>
      </c>
      <c r="B10" s="66" t="s">
        <v>15</v>
      </c>
      <c r="C10" s="67"/>
      <c r="D10" s="25">
        <v>1</v>
      </c>
      <c r="E10" s="25">
        <v>1</v>
      </c>
      <c r="F10" s="25" t="s">
        <v>16</v>
      </c>
      <c r="G10" s="24" t="s">
        <v>17</v>
      </c>
      <c r="H10" s="86"/>
      <c r="I10" s="10" t="str">
        <f>IF(H10="","",ROUND(H10*D10*E10,2))</f>
        <v/>
      </c>
      <c r="J10" s="89"/>
    </row>
    <row r="11" spans="1:10" ht="48" customHeight="1">
      <c r="A11" s="26" t="s">
        <v>18</v>
      </c>
      <c r="B11" s="68" t="s">
        <v>19</v>
      </c>
      <c r="C11" s="69"/>
      <c r="D11" s="8">
        <v>1</v>
      </c>
      <c r="E11" s="8">
        <v>1</v>
      </c>
      <c r="F11" s="8" t="s">
        <v>16</v>
      </c>
      <c r="G11" s="27" t="s">
        <v>20</v>
      </c>
      <c r="H11" s="87"/>
      <c r="I11" s="2" t="str">
        <f t="shared" ref="I11:I19" si="0">IF(H11="","",ROUND(H11*D11*E11,2))</f>
        <v/>
      </c>
      <c r="J11" s="90"/>
    </row>
    <row r="12" spans="1:10" ht="48" customHeight="1">
      <c r="A12" s="26" t="s">
        <v>21</v>
      </c>
      <c r="B12" s="68" t="s">
        <v>22</v>
      </c>
      <c r="C12" s="69"/>
      <c r="D12" s="8">
        <v>1</v>
      </c>
      <c r="E12" s="8">
        <v>1</v>
      </c>
      <c r="F12" s="8" t="s">
        <v>16</v>
      </c>
      <c r="G12" s="27" t="s">
        <v>23</v>
      </c>
      <c r="H12" s="87"/>
      <c r="I12" s="2" t="str">
        <f t="shared" si="0"/>
        <v/>
      </c>
      <c r="J12" s="90"/>
    </row>
    <row r="13" spans="1:10" ht="48" customHeight="1">
      <c r="A13" s="26" t="s">
        <v>24</v>
      </c>
      <c r="B13" s="68" t="s">
        <v>25</v>
      </c>
      <c r="C13" s="69"/>
      <c r="D13" s="8">
        <v>1</v>
      </c>
      <c r="E13" s="8">
        <v>1</v>
      </c>
      <c r="F13" s="8" t="s">
        <v>16</v>
      </c>
      <c r="G13" s="27" t="s">
        <v>26</v>
      </c>
      <c r="H13" s="87"/>
      <c r="I13" s="2" t="str">
        <f t="shared" si="0"/>
        <v/>
      </c>
      <c r="J13" s="90"/>
    </row>
    <row r="14" spans="1:10" ht="48" customHeight="1">
      <c r="A14" s="26" t="s">
        <v>27</v>
      </c>
      <c r="B14" s="68" t="s">
        <v>28</v>
      </c>
      <c r="C14" s="69"/>
      <c r="D14" s="8">
        <v>1</v>
      </c>
      <c r="E14" s="8">
        <v>1</v>
      </c>
      <c r="F14" s="8" t="s">
        <v>16</v>
      </c>
      <c r="G14" s="27" t="s">
        <v>29</v>
      </c>
      <c r="H14" s="87"/>
      <c r="I14" s="2" t="str">
        <f t="shared" si="0"/>
        <v/>
      </c>
      <c r="J14" s="90"/>
    </row>
    <row r="15" spans="1:10" ht="48" customHeight="1">
      <c r="A15" s="26" t="s">
        <v>30</v>
      </c>
      <c r="B15" s="84" t="s">
        <v>31</v>
      </c>
      <c r="C15" s="85"/>
      <c r="D15" s="8">
        <v>1</v>
      </c>
      <c r="E15" s="8">
        <v>1</v>
      </c>
      <c r="F15" s="8" t="s">
        <v>16</v>
      </c>
      <c r="G15" s="27" t="s">
        <v>32</v>
      </c>
      <c r="H15" s="87"/>
      <c r="I15" s="2" t="str">
        <f t="shared" si="0"/>
        <v/>
      </c>
      <c r="J15" s="90"/>
    </row>
    <row r="16" spans="1:10" ht="48" customHeight="1">
      <c r="A16" s="26" t="s">
        <v>33</v>
      </c>
      <c r="B16" s="68" t="s">
        <v>34</v>
      </c>
      <c r="C16" s="69"/>
      <c r="D16" s="8">
        <v>1</v>
      </c>
      <c r="E16" s="8">
        <v>1</v>
      </c>
      <c r="F16" s="8" t="s">
        <v>16</v>
      </c>
      <c r="G16" s="27" t="s">
        <v>35</v>
      </c>
      <c r="H16" s="87"/>
      <c r="I16" s="2" t="str">
        <f t="shared" si="0"/>
        <v/>
      </c>
      <c r="J16" s="90"/>
    </row>
    <row r="17" spans="1:10" ht="48" customHeight="1">
      <c r="A17" s="26" t="s">
        <v>36</v>
      </c>
      <c r="B17" s="68" t="s">
        <v>37</v>
      </c>
      <c r="C17" s="69"/>
      <c r="D17" s="8">
        <v>1</v>
      </c>
      <c r="E17" s="8">
        <v>1</v>
      </c>
      <c r="F17" s="8" t="s">
        <v>16</v>
      </c>
      <c r="G17" s="27" t="s">
        <v>38</v>
      </c>
      <c r="H17" s="87"/>
      <c r="I17" s="2" t="str">
        <f t="shared" si="0"/>
        <v/>
      </c>
      <c r="J17" s="90"/>
    </row>
    <row r="18" spans="1:10" ht="48" customHeight="1">
      <c r="A18" s="26" t="s">
        <v>39</v>
      </c>
      <c r="B18" s="68" t="s">
        <v>40</v>
      </c>
      <c r="C18" s="69"/>
      <c r="D18" s="8">
        <v>1</v>
      </c>
      <c r="E18" s="8">
        <v>1</v>
      </c>
      <c r="F18" s="8" t="s">
        <v>16</v>
      </c>
      <c r="G18" s="7" t="s">
        <v>41</v>
      </c>
      <c r="H18" s="87"/>
      <c r="I18" s="2" t="str">
        <f t="shared" si="0"/>
        <v/>
      </c>
      <c r="J18" s="90"/>
    </row>
    <row r="19" spans="1:10" ht="48" customHeight="1">
      <c r="A19" s="28" t="s">
        <v>42</v>
      </c>
      <c r="B19" s="70" t="s">
        <v>43</v>
      </c>
      <c r="C19" s="71"/>
      <c r="D19" s="30">
        <v>1</v>
      </c>
      <c r="E19" s="30">
        <v>1</v>
      </c>
      <c r="F19" s="30" t="s">
        <v>16</v>
      </c>
      <c r="G19" s="29" t="s">
        <v>44</v>
      </c>
      <c r="H19" s="88"/>
      <c r="I19" s="11" t="str">
        <f t="shared" si="0"/>
        <v/>
      </c>
      <c r="J19" s="91"/>
    </row>
    <row r="20" spans="1:10">
      <c r="A20" s="12"/>
      <c r="B20" s="56" t="s">
        <v>45</v>
      </c>
      <c r="C20" s="57"/>
      <c r="D20" s="57"/>
      <c r="E20" s="57"/>
      <c r="F20" s="57"/>
      <c r="G20" s="56"/>
      <c r="H20" s="58"/>
      <c r="I20" s="13" t="str">
        <f>IF(COUNT(H10:H19)=10,SUM(I10:I19),"")</f>
        <v/>
      </c>
      <c r="J20" s="14"/>
    </row>
    <row r="21" spans="1:10">
      <c r="A21" s="3"/>
      <c r="B21" s="4"/>
      <c r="C21" s="3"/>
      <c r="D21" s="3"/>
      <c r="E21" s="3"/>
      <c r="F21" s="3"/>
      <c r="G21" s="4"/>
      <c r="H21" s="5"/>
      <c r="I21" s="5"/>
      <c r="J21" s="4"/>
    </row>
    <row r="22" spans="1:10">
      <c r="A22" s="31" t="s">
        <v>46</v>
      </c>
      <c r="B22" s="52" t="s">
        <v>47</v>
      </c>
      <c r="C22" s="54"/>
      <c r="D22" s="54"/>
      <c r="E22" s="54"/>
      <c r="F22" s="54"/>
      <c r="G22" s="52"/>
      <c r="H22" s="55"/>
      <c r="I22" s="55"/>
      <c r="J22" s="53"/>
    </row>
    <row r="23" spans="1:10" ht="51.9" customHeight="1">
      <c r="A23" s="20" t="s">
        <v>5</v>
      </c>
      <c r="B23" s="65" t="s">
        <v>6</v>
      </c>
      <c r="C23" s="65"/>
      <c r="D23" s="21" t="s">
        <v>7</v>
      </c>
      <c r="E23" s="21" t="s">
        <v>8</v>
      </c>
      <c r="F23" s="21" t="s">
        <v>9</v>
      </c>
      <c r="G23" s="21" t="s">
        <v>48</v>
      </c>
      <c r="H23" s="32" t="s">
        <v>49</v>
      </c>
      <c r="I23" s="32" t="s">
        <v>12</v>
      </c>
      <c r="J23" s="22" t="s">
        <v>13</v>
      </c>
    </row>
    <row r="24" spans="1:10" ht="48" customHeight="1">
      <c r="A24" s="23" t="s">
        <v>50</v>
      </c>
      <c r="B24" s="66" t="s">
        <v>51</v>
      </c>
      <c r="C24" s="67"/>
      <c r="D24" s="25">
        <v>12</v>
      </c>
      <c r="E24" s="25">
        <v>8</v>
      </c>
      <c r="F24" s="25" t="s">
        <v>52</v>
      </c>
      <c r="G24" s="24" t="s">
        <v>53</v>
      </c>
      <c r="H24" s="86"/>
      <c r="I24" s="17" t="str">
        <f t="shared" ref="I24:I30" si="1">IF(H24="","",ROUND(H24*D24*E24,2))</f>
        <v/>
      </c>
      <c r="J24" s="89"/>
    </row>
    <row r="25" spans="1:10" ht="60" customHeight="1">
      <c r="A25" s="26" t="s">
        <v>54</v>
      </c>
      <c r="B25" s="68" t="s">
        <v>55</v>
      </c>
      <c r="C25" s="69"/>
      <c r="D25" s="8">
        <v>12</v>
      </c>
      <c r="E25" s="8">
        <v>8</v>
      </c>
      <c r="F25" s="8" t="s">
        <v>52</v>
      </c>
      <c r="G25" s="27" t="s">
        <v>56</v>
      </c>
      <c r="H25" s="87"/>
      <c r="I25" s="18" t="str">
        <f t="shared" si="1"/>
        <v/>
      </c>
      <c r="J25" s="90"/>
    </row>
    <row r="26" spans="1:10" ht="48" customHeight="1">
      <c r="A26" s="26" t="s">
        <v>57</v>
      </c>
      <c r="B26" s="68" t="s">
        <v>58</v>
      </c>
      <c r="C26" s="69"/>
      <c r="D26" s="8">
        <v>12</v>
      </c>
      <c r="E26" s="8">
        <v>8</v>
      </c>
      <c r="F26" s="8" t="s">
        <v>52</v>
      </c>
      <c r="G26" s="27" t="s">
        <v>59</v>
      </c>
      <c r="H26" s="87"/>
      <c r="I26" s="18" t="str">
        <f t="shared" si="1"/>
        <v/>
      </c>
      <c r="J26" s="90"/>
    </row>
    <row r="27" spans="1:10" ht="48" customHeight="1">
      <c r="A27" s="26" t="s">
        <v>60</v>
      </c>
      <c r="B27" s="68" t="s">
        <v>61</v>
      </c>
      <c r="C27" s="69"/>
      <c r="D27" s="8">
        <v>12</v>
      </c>
      <c r="E27" s="8">
        <v>8</v>
      </c>
      <c r="F27" s="8" t="s">
        <v>52</v>
      </c>
      <c r="G27" s="27" t="s">
        <v>62</v>
      </c>
      <c r="H27" s="87"/>
      <c r="I27" s="18" t="str">
        <f t="shared" si="1"/>
        <v/>
      </c>
      <c r="J27" s="90"/>
    </row>
    <row r="28" spans="1:10" ht="48" customHeight="1">
      <c r="A28" s="26" t="s">
        <v>63</v>
      </c>
      <c r="B28" s="68" t="s">
        <v>64</v>
      </c>
      <c r="C28" s="69"/>
      <c r="D28" s="8">
        <v>12</v>
      </c>
      <c r="E28" s="8">
        <v>8</v>
      </c>
      <c r="F28" s="8" t="s">
        <v>52</v>
      </c>
      <c r="G28" s="27" t="s">
        <v>62</v>
      </c>
      <c r="H28" s="87"/>
      <c r="I28" s="18" t="str">
        <f t="shared" si="1"/>
        <v/>
      </c>
      <c r="J28" s="90"/>
    </row>
    <row r="29" spans="1:10" ht="48" customHeight="1">
      <c r="A29" s="26" t="s">
        <v>65</v>
      </c>
      <c r="B29" s="68" t="s">
        <v>66</v>
      </c>
      <c r="C29" s="69"/>
      <c r="D29" s="8">
        <v>12</v>
      </c>
      <c r="E29" s="8">
        <v>8</v>
      </c>
      <c r="F29" s="8" t="s">
        <v>52</v>
      </c>
      <c r="G29" s="27" t="s">
        <v>29</v>
      </c>
      <c r="H29" s="87"/>
      <c r="I29" s="18" t="str">
        <f t="shared" si="1"/>
        <v/>
      </c>
      <c r="J29" s="90"/>
    </row>
    <row r="30" spans="1:10" ht="48" customHeight="1">
      <c r="A30" s="28" t="s">
        <v>67</v>
      </c>
      <c r="B30" s="70" t="s">
        <v>68</v>
      </c>
      <c r="C30" s="71"/>
      <c r="D30" s="30">
        <v>12</v>
      </c>
      <c r="E30" s="30">
        <v>8</v>
      </c>
      <c r="F30" s="30" t="s">
        <v>52</v>
      </c>
      <c r="G30" s="29" t="s">
        <v>69</v>
      </c>
      <c r="H30" s="88"/>
      <c r="I30" s="2" t="str">
        <f t="shared" si="1"/>
        <v/>
      </c>
      <c r="J30" s="91"/>
    </row>
    <row r="31" spans="1:10">
      <c r="A31" s="12"/>
      <c r="B31" s="56" t="s">
        <v>70</v>
      </c>
      <c r="C31" s="57"/>
      <c r="D31" s="57"/>
      <c r="E31" s="57"/>
      <c r="F31" s="57"/>
      <c r="G31" s="56"/>
      <c r="H31" s="58"/>
      <c r="I31" s="13" t="str">
        <f>IF(COUNT(H24:H30)=7,SUM(I24:I30),"")</f>
        <v/>
      </c>
      <c r="J31" s="14"/>
    </row>
    <row r="32" spans="1:10">
      <c r="A32" s="3"/>
      <c r="B32" s="4"/>
      <c r="C32" s="3"/>
      <c r="D32" s="3"/>
      <c r="E32" s="3"/>
      <c r="F32" s="3"/>
      <c r="G32" s="4"/>
      <c r="H32" s="5"/>
      <c r="I32" s="5"/>
      <c r="J32" s="4"/>
    </row>
    <row r="33" spans="1:10">
      <c r="A33" s="33" t="s">
        <v>71</v>
      </c>
      <c r="B33" s="59" t="s">
        <v>72</v>
      </c>
      <c r="C33" s="60"/>
      <c r="D33" s="60"/>
      <c r="E33" s="60"/>
      <c r="F33" s="60"/>
      <c r="G33" s="59"/>
      <c r="H33" s="61"/>
      <c r="I33" s="61"/>
      <c r="J33" s="59"/>
    </row>
    <row r="34" spans="1:10" ht="32.1" customHeight="1">
      <c r="A34" s="9"/>
      <c r="B34" s="72" t="s">
        <v>73</v>
      </c>
      <c r="C34" s="72"/>
      <c r="D34" s="72"/>
      <c r="E34" s="72"/>
      <c r="F34" s="72"/>
      <c r="G34" s="72"/>
      <c r="H34" s="72"/>
      <c r="I34" s="72"/>
      <c r="J34" s="72"/>
    </row>
    <row r="35" spans="1:10" ht="51.9" customHeight="1">
      <c r="A35" s="34" t="s">
        <v>5</v>
      </c>
      <c r="B35" s="35" t="s">
        <v>6</v>
      </c>
      <c r="C35" s="35" t="s">
        <v>74</v>
      </c>
      <c r="D35" s="35" t="s">
        <v>7</v>
      </c>
      <c r="E35" s="35" t="s">
        <v>8</v>
      </c>
      <c r="F35" s="35" t="s">
        <v>9</v>
      </c>
      <c r="G35" s="35" t="s">
        <v>48</v>
      </c>
      <c r="H35" s="36" t="s">
        <v>11</v>
      </c>
      <c r="I35" s="36" t="s">
        <v>12</v>
      </c>
      <c r="J35" s="37" t="s">
        <v>13</v>
      </c>
    </row>
    <row r="36" spans="1:10" ht="35.1" customHeight="1">
      <c r="A36" s="23" t="s">
        <v>75</v>
      </c>
      <c r="B36" s="24" t="s">
        <v>76</v>
      </c>
      <c r="C36" s="25">
        <v>120</v>
      </c>
      <c r="D36" s="25">
        <v>1</v>
      </c>
      <c r="E36" s="25">
        <v>1</v>
      </c>
      <c r="F36" s="25" t="s">
        <v>77</v>
      </c>
      <c r="G36" s="24" t="s">
        <v>78</v>
      </c>
      <c r="H36" s="86"/>
      <c r="I36" s="10" t="str">
        <f t="shared" ref="I36:I44" si="2">IF(H36="","",ROUND(H36*C36*D36*E36,2))</f>
        <v/>
      </c>
      <c r="J36" s="89"/>
    </row>
    <row r="37" spans="1:10" ht="35.1" customHeight="1">
      <c r="A37" s="26" t="s">
        <v>79</v>
      </c>
      <c r="B37" s="27" t="s">
        <v>80</v>
      </c>
      <c r="C37" s="8">
        <v>80</v>
      </c>
      <c r="D37" s="8">
        <v>1</v>
      </c>
      <c r="E37" s="8">
        <v>1</v>
      </c>
      <c r="F37" s="8" t="s">
        <v>77</v>
      </c>
      <c r="G37" s="27" t="s">
        <v>78</v>
      </c>
      <c r="H37" s="87"/>
      <c r="I37" s="2" t="str">
        <f t="shared" si="2"/>
        <v/>
      </c>
      <c r="J37" s="90"/>
    </row>
    <row r="38" spans="1:10" ht="35.1" customHeight="1">
      <c r="A38" s="26" t="s">
        <v>81</v>
      </c>
      <c r="B38" s="27" t="s">
        <v>82</v>
      </c>
      <c r="C38" s="8">
        <v>160</v>
      </c>
      <c r="D38" s="8">
        <v>1</v>
      </c>
      <c r="E38" s="8">
        <v>1</v>
      </c>
      <c r="F38" s="8" t="s">
        <v>77</v>
      </c>
      <c r="G38" s="27" t="s">
        <v>78</v>
      </c>
      <c r="H38" s="87"/>
      <c r="I38" s="2" t="str">
        <f t="shared" si="2"/>
        <v/>
      </c>
      <c r="J38" s="96"/>
    </row>
    <row r="39" spans="1:10" ht="51.9" customHeight="1">
      <c r="A39" s="26" t="s">
        <v>83</v>
      </c>
      <c r="B39" s="27" t="s">
        <v>84</v>
      </c>
      <c r="C39" s="8">
        <v>700</v>
      </c>
      <c r="D39" s="8">
        <v>1</v>
      </c>
      <c r="E39" s="8">
        <v>1</v>
      </c>
      <c r="F39" s="8" t="s">
        <v>77</v>
      </c>
      <c r="G39" s="27" t="s">
        <v>78</v>
      </c>
      <c r="H39" s="87"/>
      <c r="I39" s="2" t="str">
        <f t="shared" si="2"/>
        <v/>
      </c>
      <c r="J39" s="90"/>
    </row>
    <row r="40" spans="1:10" ht="51.9" customHeight="1">
      <c r="A40" s="26" t="s">
        <v>85</v>
      </c>
      <c r="B40" s="27" t="s">
        <v>86</v>
      </c>
      <c r="C40" s="8">
        <v>160</v>
      </c>
      <c r="D40" s="8">
        <v>1</v>
      </c>
      <c r="E40" s="8">
        <v>1</v>
      </c>
      <c r="F40" s="8" t="s">
        <v>77</v>
      </c>
      <c r="G40" s="27" t="s">
        <v>78</v>
      </c>
      <c r="H40" s="87"/>
      <c r="I40" s="2" t="str">
        <f t="shared" si="2"/>
        <v/>
      </c>
      <c r="J40" s="90"/>
    </row>
    <row r="41" spans="1:10" ht="35.1" customHeight="1">
      <c r="A41" s="26" t="s">
        <v>87</v>
      </c>
      <c r="B41" s="27" t="s">
        <v>88</v>
      </c>
      <c r="C41" s="8">
        <v>160</v>
      </c>
      <c r="D41" s="8">
        <v>1</v>
      </c>
      <c r="E41" s="8">
        <v>1</v>
      </c>
      <c r="F41" s="8" t="s">
        <v>77</v>
      </c>
      <c r="G41" s="27" t="s">
        <v>78</v>
      </c>
      <c r="H41" s="87"/>
      <c r="I41" s="2" t="str">
        <f t="shared" si="2"/>
        <v/>
      </c>
      <c r="J41" s="90"/>
    </row>
    <row r="42" spans="1:10" ht="35.1" customHeight="1">
      <c r="A42" s="26" t="s">
        <v>89</v>
      </c>
      <c r="B42" s="27" t="s">
        <v>90</v>
      </c>
      <c r="C42" s="8">
        <v>120</v>
      </c>
      <c r="D42" s="8">
        <v>1</v>
      </c>
      <c r="E42" s="8">
        <v>1</v>
      </c>
      <c r="F42" s="8" t="s">
        <v>77</v>
      </c>
      <c r="G42" s="27" t="s">
        <v>78</v>
      </c>
      <c r="H42" s="87"/>
      <c r="I42" s="2" t="str">
        <f t="shared" ref="I42" si="3">IF(H42="","",ROUND(H42*C42*D42*E42,2))</f>
        <v/>
      </c>
      <c r="J42" s="90"/>
    </row>
    <row r="43" spans="1:10" ht="35.1" customHeight="1">
      <c r="A43" s="26" t="s">
        <v>91</v>
      </c>
      <c r="B43" s="27" t="s">
        <v>92</v>
      </c>
      <c r="C43" s="8">
        <v>220</v>
      </c>
      <c r="D43" s="8">
        <v>1</v>
      </c>
      <c r="E43" s="8">
        <v>1</v>
      </c>
      <c r="F43" s="8" t="s">
        <v>77</v>
      </c>
      <c r="G43" s="27" t="s">
        <v>78</v>
      </c>
      <c r="H43" s="87"/>
      <c r="I43" s="2" t="str">
        <f t="shared" si="2"/>
        <v/>
      </c>
      <c r="J43" s="90"/>
    </row>
    <row r="44" spans="1:10" ht="35.1" customHeight="1">
      <c r="A44" s="28" t="s">
        <v>93</v>
      </c>
      <c r="B44" s="29" t="s">
        <v>94</v>
      </c>
      <c r="C44" s="30">
        <v>80</v>
      </c>
      <c r="D44" s="30">
        <v>1</v>
      </c>
      <c r="E44" s="30">
        <v>1</v>
      </c>
      <c r="F44" s="30" t="s">
        <v>77</v>
      </c>
      <c r="G44" s="27" t="s">
        <v>78</v>
      </c>
      <c r="H44" s="88"/>
      <c r="I44" s="11" t="str">
        <f t="shared" si="2"/>
        <v/>
      </c>
      <c r="J44" s="91"/>
    </row>
    <row r="45" spans="1:10">
      <c r="A45" s="12"/>
      <c r="B45" s="56" t="s">
        <v>95</v>
      </c>
      <c r="C45" s="57"/>
      <c r="D45" s="57"/>
      <c r="E45" s="57"/>
      <c r="F45" s="57"/>
      <c r="G45" s="56"/>
      <c r="H45" s="58"/>
      <c r="I45" s="13" t="str">
        <f>IF(COUNT(H36:H44)=9,SUM(I36:I44),"")</f>
        <v/>
      </c>
      <c r="J45" s="14"/>
    </row>
    <row r="46" spans="1:10">
      <c r="A46" s="4"/>
      <c r="B46" s="4"/>
      <c r="C46" s="4"/>
      <c r="D46" s="4"/>
      <c r="E46" s="4"/>
      <c r="F46" s="4"/>
      <c r="G46" s="4"/>
      <c r="H46" s="5"/>
      <c r="I46" s="6"/>
      <c r="J46" s="4"/>
    </row>
    <row r="47" spans="1:10">
      <c r="A47" s="4"/>
      <c r="B47" s="4"/>
      <c r="C47" s="4"/>
      <c r="D47" s="4"/>
      <c r="E47" s="4"/>
      <c r="F47" s="62" t="s">
        <v>96</v>
      </c>
      <c r="G47" s="63"/>
      <c r="H47" s="64"/>
      <c r="I47" s="38" t="s">
        <v>97</v>
      </c>
      <c r="J47" s="4"/>
    </row>
    <row r="48" spans="1:10">
      <c r="A48" s="4"/>
      <c r="B48" s="4"/>
      <c r="C48" s="4"/>
      <c r="D48" s="4"/>
      <c r="E48" s="4"/>
      <c r="F48" s="45" t="s">
        <v>98</v>
      </c>
      <c r="G48" s="46"/>
      <c r="H48" s="47"/>
      <c r="I48" s="15" t="str">
        <f>IF(I20="","",I20)</f>
        <v/>
      </c>
      <c r="J48" s="4"/>
    </row>
    <row r="49" spans="1:10">
      <c r="A49" s="4"/>
      <c r="B49" s="4"/>
      <c r="C49" s="4"/>
      <c r="D49" s="4"/>
      <c r="E49" s="4"/>
      <c r="F49" s="45" t="s">
        <v>99</v>
      </c>
      <c r="G49" s="46"/>
      <c r="H49" s="47"/>
      <c r="I49" s="15" t="str">
        <f>IF(I31="","",I31)</f>
        <v/>
      </c>
      <c r="J49" s="4"/>
    </row>
    <row r="50" spans="1:10">
      <c r="A50" s="4"/>
      <c r="B50" s="4"/>
      <c r="C50" s="4"/>
      <c r="D50" s="4"/>
      <c r="E50" s="4"/>
      <c r="F50" s="45" t="s">
        <v>100</v>
      </c>
      <c r="G50" s="46"/>
      <c r="H50" s="47"/>
      <c r="I50" s="15" t="str">
        <f>IF(I45="","",I45)</f>
        <v/>
      </c>
      <c r="J50" s="4"/>
    </row>
    <row r="51" spans="1:10" ht="37.35" customHeight="1">
      <c r="A51" s="4"/>
      <c r="B51" s="4"/>
      <c r="C51" s="4"/>
      <c r="D51" s="4"/>
      <c r="E51" s="4"/>
      <c r="F51" s="48" t="s">
        <v>101</v>
      </c>
      <c r="G51" s="49"/>
      <c r="H51" s="50"/>
      <c r="I51" s="16" t="str">
        <f>IF(COUNT(H10:H19,H24:H30,H36:H44)=26,SUM(I48:I50),"")</f>
        <v/>
      </c>
      <c r="J51" s="4"/>
    </row>
    <row r="52" spans="1:10">
      <c r="A52" s="4"/>
      <c r="B52" s="4"/>
      <c r="C52" s="4"/>
      <c r="D52" s="4"/>
      <c r="E52" s="4"/>
      <c r="F52" s="4"/>
      <c r="G52" s="4"/>
      <c r="H52" s="4"/>
      <c r="I52" s="4"/>
      <c r="J52" s="4"/>
    </row>
    <row r="53" spans="1:10">
      <c r="A53" s="51" t="s">
        <v>102</v>
      </c>
      <c r="B53" s="52"/>
      <c r="C53" s="52"/>
      <c r="D53" s="52"/>
      <c r="E53" s="52"/>
      <c r="F53" s="52"/>
      <c r="G53" s="52"/>
      <c r="H53" s="52"/>
      <c r="I53" s="52"/>
      <c r="J53" s="53"/>
    </row>
    <row r="54" spans="1:10" ht="32.1" customHeight="1">
      <c r="A54" s="42" t="s">
        <v>103</v>
      </c>
      <c r="B54" s="43"/>
      <c r="C54" s="44"/>
      <c r="D54" s="92"/>
      <c r="E54" s="93"/>
      <c r="F54" s="93"/>
      <c r="G54" s="93"/>
      <c r="H54" s="93"/>
      <c r="I54" s="93"/>
      <c r="J54" s="94"/>
    </row>
    <row r="55" spans="1:10" ht="32.1" customHeight="1">
      <c r="A55" s="39" t="s">
        <v>104</v>
      </c>
      <c r="B55" s="40"/>
      <c r="C55" s="41"/>
      <c r="D55" s="92"/>
      <c r="E55" s="93"/>
      <c r="F55" s="93"/>
      <c r="G55" s="93"/>
      <c r="H55" s="93"/>
      <c r="I55" s="93"/>
      <c r="J55" s="94"/>
    </row>
    <row r="56" spans="1:10" ht="32.1" customHeight="1">
      <c r="A56" s="42" t="s">
        <v>105</v>
      </c>
      <c r="B56" s="43"/>
      <c r="C56" s="44"/>
      <c r="D56" s="92"/>
      <c r="E56" s="93"/>
      <c r="F56" s="93"/>
      <c r="G56" s="93"/>
      <c r="H56" s="93"/>
      <c r="I56" s="93"/>
      <c r="J56" s="94"/>
    </row>
    <row r="57" spans="1:10" ht="45.15" customHeight="1">
      <c r="A57" s="39" t="s">
        <v>106</v>
      </c>
      <c r="B57" s="40"/>
      <c r="C57" s="41"/>
      <c r="D57" s="92"/>
      <c r="E57" s="93"/>
      <c r="F57" s="93"/>
      <c r="G57" s="93"/>
      <c r="H57" s="93"/>
      <c r="I57" s="93"/>
      <c r="J57" s="94"/>
    </row>
    <row r="58" spans="1:10">
      <c r="A58" s="4"/>
      <c r="B58" s="4"/>
      <c r="C58" s="4"/>
      <c r="D58" s="4"/>
      <c r="E58" s="4"/>
      <c r="F58" s="4"/>
      <c r="G58" s="4"/>
      <c r="H58" s="4"/>
      <c r="I58" s="4"/>
      <c r="J58" s="4"/>
    </row>
    <row r="61" spans="1:10">
      <c r="G61" s="95"/>
    </row>
  </sheetData>
  <sheetProtection sheet="1" objects="1" scenarios="1" selectLockedCells="1"/>
  <mergeCells count="43">
    <mergeCell ref="A1:J1"/>
    <mergeCell ref="A2:J2"/>
    <mergeCell ref="A3:J6"/>
    <mergeCell ref="B8:J8"/>
    <mergeCell ref="B20:H20"/>
    <mergeCell ref="B9:C9"/>
    <mergeCell ref="B10:C10"/>
    <mergeCell ref="B11:C11"/>
    <mergeCell ref="B12:C12"/>
    <mergeCell ref="B13:C13"/>
    <mergeCell ref="B14:C14"/>
    <mergeCell ref="B15:C15"/>
    <mergeCell ref="B16:C16"/>
    <mergeCell ref="B17:C17"/>
    <mergeCell ref="B18:C18"/>
    <mergeCell ref="B19:C19"/>
    <mergeCell ref="B22:J22"/>
    <mergeCell ref="B31:H31"/>
    <mergeCell ref="B33:J33"/>
    <mergeCell ref="B45:H45"/>
    <mergeCell ref="F47:H47"/>
    <mergeCell ref="B23:C23"/>
    <mergeCell ref="B24:C24"/>
    <mergeCell ref="B25:C25"/>
    <mergeCell ref="B26:C26"/>
    <mergeCell ref="B27:C27"/>
    <mergeCell ref="B28:C28"/>
    <mergeCell ref="B29:C29"/>
    <mergeCell ref="B30:C30"/>
    <mergeCell ref="B34:J34"/>
    <mergeCell ref="F48:H48"/>
    <mergeCell ref="F49:H49"/>
    <mergeCell ref="F50:H50"/>
    <mergeCell ref="F51:H51"/>
    <mergeCell ref="A53:J53"/>
    <mergeCell ref="A57:C57"/>
    <mergeCell ref="D57:J57"/>
    <mergeCell ref="A54:C54"/>
    <mergeCell ref="D54:J54"/>
    <mergeCell ref="A55:C55"/>
    <mergeCell ref="D55:J55"/>
    <mergeCell ref="A56:C56"/>
    <mergeCell ref="D56:J56"/>
  </mergeCells>
  <conditionalFormatting sqref="J10:J19">
    <cfRule type="expression" dxfId="2" priority="1">
      <formula>AND($H10=0,$J10="")</formula>
    </cfRule>
  </conditionalFormatting>
  <conditionalFormatting sqref="J24:J30">
    <cfRule type="expression" dxfId="1" priority="2">
      <formula>AND($H24=0,$J24="")</formula>
    </cfRule>
  </conditionalFormatting>
  <conditionalFormatting sqref="J36:J44">
    <cfRule type="expression" dxfId="0" priority="3">
      <formula>AND($H36=0,$J36="")</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EF83F71A34D34E8DA4DF8A66B897D9" ma:contentTypeVersion="6" ma:contentTypeDescription="Een nieuw document maken." ma:contentTypeScope="" ma:versionID="9785845616f84447f84780277f4bf4f0">
  <xsd:schema xmlns:xsd="http://www.w3.org/2001/XMLSchema" xmlns:xs="http://www.w3.org/2001/XMLSchema" xmlns:p="http://schemas.microsoft.com/office/2006/metadata/properties" xmlns:ns2="78b97e2a-dd69-4c51-a07e-118e6fcf8eea" xmlns:ns3="639fbfec-5813-41ef-8aec-be71d3d8fc81" targetNamespace="http://schemas.microsoft.com/office/2006/metadata/properties" ma:root="true" ma:fieldsID="f4603b6b6ccdecab98f3050424c56cf6" ns2:_="" ns3:_="">
    <xsd:import namespace="78b97e2a-dd69-4c51-a07e-118e6fcf8eea"/>
    <xsd:import namespace="639fbfec-5813-41ef-8aec-be71d3d8fc8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b97e2a-dd69-4c51-a07e-118e6fcf8e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9fbfec-5813-41ef-8aec-be71d3d8fc81"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F2E2EF-8205-4E7E-8019-29A5A4030F5A}"/>
</file>

<file path=customXml/itemProps2.xml><?xml version="1.0" encoding="utf-8"?>
<ds:datastoreItem xmlns:ds="http://schemas.openxmlformats.org/officeDocument/2006/customXml" ds:itemID="{CE3CDEB3-D179-4420-93BA-849BAF177BF5}">
  <ds:schemaRefs>
    <ds:schemaRef ds:uri="http://schemas.microsoft.com/office/2006/metadata/properties"/>
    <ds:schemaRef ds:uri="http://schemas.microsoft.com/office/infopath/2007/PartnerControls"/>
    <ds:schemaRef ds:uri="e790eccc-ad5e-4e5d-bc65-418708e158c0"/>
    <ds:schemaRef ds:uri="f6398d12-a639-4db2-9d75-c9d9d85f9c0e"/>
  </ds:schemaRefs>
</ds:datastoreItem>
</file>

<file path=customXml/itemProps3.xml><?xml version="1.0" encoding="utf-8"?>
<ds:datastoreItem xmlns:ds="http://schemas.openxmlformats.org/officeDocument/2006/customXml" ds:itemID="{BE141FEC-7F3D-4261-89E7-2703BF31E2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Prijsinvulformulier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Kae Lou Meulman</dc:creator>
  <cp:keywords/>
  <dc:description/>
  <cp:lastModifiedBy>Kae Lou Meulman</cp:lastModifiedBy>
  <cp:revision/>
  <dcterms:created xsi:type="dcterms:W3CDTF">2026-10-27T11:46:31Z</dcterms:created>
  <dcterms:modified xsi:type="dcterms:W3CDTF">2026-11-03T13:54:08Z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0x010100ACEF83F71A34D34E8DA4DF8A66B897D9</vt:lpwstr>
  </property>
  <property fmtid="{D5CDD505-2E9C-101B-9397-08002B2CF9AE}" pid="3" name="MediaServiceImageTags">
    <vt:lpwstr/>
  </property>
</Properties>
</file>