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gemoldambt.sharepoint.com/sites/EXT-Aanbestedingen-2026Inhuuruitzendkrachten/Shared Documents/02 NVI/Nota van Inlichtingen 1 d.d. 2 november (was 23 okt)/"/>
    </mc:Choice>
  </mc:AlternateContent>
  <xr:revisionPtr revIDLastSave="156" documentId="11_B7AD4174C43A4043627354850C2AF953317A293C" xr6:coauthVersionLast="47" xr6:coauthVersionMax="47" xr10:uidLastSave="{6FFD7BF0-9053-4F31-9CA8-151B1E911022}"/>
  <bookViews>
    <workbookView xWindow="-120" yWindow="-120" windowWidth="29040" windowHeight="15840" activeTab="4" xr2:uid="{00000000-000D-0000-FFFF-FFFF00000000}"/>
  </bookViews>
  <sheets>
    <sheet name="Totaalblad" sheetId="1" r:id="rId1"/>
    <sheet name="Leeswijzer" sheetId="2" r:id="rId2"/>
    <sheet name="Factor Fase A" sheetId="3" r:id="rId3"/>
    <sheet name="Factor Fase B-C" sheetId="4" r:id="rId4"/>
    <sheet name="Bureaumarge" sheetId="5" r:id="rId5"/>
  </sheets>
  <definedNames>
    <definedName name="_xlnm.Print_Area" localSheetId="2">'Factor Fase A'!$A$1:$F$34</definedName>
    <definedName name="_xlnm.Print_Area" localSheetId="3">'Factor Fase B-C'!$A$1:$F$34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4" l="1"/>
  <c r="E6" i="4" s="1"/>
  <c r="E5" i="3"/>
  <c r="D14" i="4" l="1"/>
  <c r="E14" i="4" s="1"/>
  <c r="D14" i="3" l="1"/>
  <c r="D30" i="4" l="1"/>
  <c r="D26" i="4"/>
  <c r="D30" i="3"/>
  <c r="D26" i="3"/>
  <c r="E6" i="3"/>
  <c r="B27" i="1"/>
  <c r="B11" i="1"/>
  <c r="E15" i="3" l="1"/>
  <c r="E14" i="3"/>
  <c r="E15" i="4"/>
  <c r="E13" i="3" l="1"/>
  <c r="E16" i="4"/>
  <c r="E17" i="4" s="1"/>
  <c r="E16" i="3"/>
  <c r="E17" i="3" l="1"/>
  <c r="E27" i="3" s="1"/>
  <c r="E27" i="4"/>
  <c r="E26" i="4"/>
  <c r="E26" i="3" l="1"/>
  <c r="E30" i="4"/>
  <c r="E31" i="4" s="1"/>
  <c r="E30" i="3"/>
  <c r="E31" i="3" s="1"/>
  <c r="C6" i="1" l="1"/>
  <c r="B6" i="1"/>
  <c r="F6" i="1" l="1"/>
  <c r="B10" i="1" s="1"/>
  <c r="B12" i="1" s="1"/>
  <c r="B2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tc={BD103A44-6DC9-4B79-B8A1-F542D7A588A4}</author>
  </authors>
  <commentList>
    <comment ref="B12" authorId="0" shapeId="0" xr:uid="{BD103A44-6DC9-4B79-B8A1-F542D7A588A4}">
      <text>
        <t>[Opmerkingenthread]
U kunt deze opmerkingenthread lezen in uw versie van Excel. Eventuele wijzigingen aan de thread gaan echter verloren als het bestand wordt geopend in een nieuwere versie van Excel. Meer informatie: https://go.microsoft.com/fwlink/?linkid=870924
Opmerking:
    Wat bedoelen wij hiermee? Woon-werkverkeer, VOG kosten etc?</t>
      </text>
    </comment>
  </commentList>
</comments>
</file>

<file path=xl/sharedStrings.xml><?xml version="1.0" encoding="utf-8"?>
<sst xmlns="http://schemas.openxmlformats.org/spreadsheetml/2006/main" count="199" uniqueCount="94">
  <si>
    <t>* Alleen blauwe cellen worden door de inschrijver ingevuld; groene cellen worden automatisch berekend.</t>
  </si>
  <si>
    <t>1. Kostprijsfactor</t>
  </si>
  <si>
    <t>Onderdeel</t>
  </si>
  <si>
    <t>Fase A / 1-2</t>
  </si>
  <si>
    <t>Fase B-C / 3-4</t>
  </si>
  <si>
    <t>Weging A</t>
  </si>
  <si>
    <t>Weging B-C</t>
  </si>
  <si>
    <t>Gewogen factor</t>
  </si>
  <si>
    <t>Externe arbeidskrachten</t>
  </si>
  <si>
    <t>2. Bureaumarge en totale beoordelingsfactor</t>
  </si>
  <si>
    <t>Gewogen kostprijsfactor</t>
  </si>
  <si>
    <t>Bureaumarge</t>
  </si>
  <si>
    <t>Totale gewogen omrekenfactor (GGO)</t>
  </si>
  <si>
    <t>3. Verklaring inschrijver</t>
  </si>
  <si>
    <t>Naam bedrijf:</t>
  </si>
  <si>
    <t>Naam tekenbevoegde:</t>
  </si>
  <si>
    <t>Datum:</t>
  </si>
  <si>
    <t>Handtekening tekenbevoegde:</t>
  </si>
  <si>
    <t>Controle</t>
  </si>
  <si>
    <t>Uitkomst</t>
  </si>
  <si>
    <t>Weging telt op tot 100%</t>
  </si>
  <si>
    <t>GGO berekend</t>
  </si>
  <si>
    <t>Doel en gebruik</t>
  </si>
  <si>
    <t>Nr.</t>
  </si>
  <si>
    <t>Onderwerp</t>
  </si>
  <si>
    <t>Toelichting</t>
  </si>
  <si>
    <t>1</t>
  </si>
  <si>
    <t>2</t>
  </si>
  <si>
    <t>Fasen</t>
  </si>
  <si>
    <t>Er worden afzonderlijke kostprijsfactoren berekend voor Fase A / 1-2 en Fase B-C / 3-4.</t>
  </si>
  <si>
    <t>3</t>
  </si>
  <si>
    <t>Weging</t>
  </si>
  <si>
    <t>4</t>
  </si>
  <si>
    <t>De bureaumarge wordt afzonderlijk aangeboden en mag niet worden verwerkt in overige directe lasten.</t>
  </si>
  <si>
    <t>Overige directe lasten</t>
  </si>
  <si>
    <t>Alleen aantoonbare, rechtstreeks aan de terbeschikkingstelling toe te rekenen lasten die niet elders in de kostprijsopbouw zijn opgenomen. Geen algemene overhead of bureaumarge.</t>
  </si>
  <si>
    <t>Separaat declarabel</t>
  </si>
  <si>
    <t>Wijzigingen looptijd</t>
  </si>
  <si>
    <t>De berekende factor is het prijsuitgangspunt bij inschrijving. Eventuele aanpassingen gedurende de looptijd volgen uitsluitend de regeling in het PvE/contract.</t>
  </si>
  <si>
    <t>Prijsinvulformulier Perceel 1 – Gemeente Oldambt
Fase A / 1-2</t>
  </si>
  <si>
    <t>* Alleen de blauwe cellen worden door de inschrijver ingevuld.</t>
  </si>
  <si>
    <t>Blok</t>
  </si>
  <si>
    <t>Kostenelement</t>
  </si>
  <si>
    <t>Uitgangspunt</t>
  </si>
  <si>
    <t>Percentage / invoer</t>
  </si>
  <si>
    <t>Berekening</t>
  </si>
  <si>
    <t>Basisuurloon</t>
  </si>
  <si>
    <t>Index</t>
  </si>
  <si>
    <t>Voor vergelijkingsdoeleinden gesteld op 100.</t>
  </si>
  <si>
    <t>Wachtdagencompensatie / vergelijkbare directe component</t>
  </si>
  <si>
    <t>Alleen invullen indien daadwerkelijk van toepassing op de aangeboden kostprijs.</t>
  </si>
  <si>
    <t>Subtotaal basis (A)</t>
  </si>
  <si>
    <t>Vakantie / verlof</t>
  </si>
  <si>
    <t>Door inschrijver conform toepasselijke regelgeving/cao.</t>
  </si>
  <si>
    <t>Feestdagen</t>
  </si>
  <si>
    <t>Kort verzuim / bijzonder verlof</t>
  </si>
  <si>
    <t>Langdurig ziekteverzuim / verzuimrisico</t>
  </si>
  <si>
    <t>Leegloop / niet-productieve uren</t>
  </si>
  <si>
    <t>Eindejaarsuitkering / gelijkwaardige arbeidsvoorwaarde</t>
  </si>
  <si>
    <t>Alleen voor zover deze in de prijsfactor moet worden opgenomen volgens de aanbestedingsstukken.</t>
  </si>
  <si>
    <t>Overige reservering arbeidsvoorwaarden</t>
  </si>
  <si>
    <t>Specificeren in kolom F.</t>
  </si>
  <si>
    <t>Subtotaal reserveringen</t>
  </si>
  <si>
    <t>Subtotaal incl. reserveringen (B)</t>
  </si>
  <si>
    <t>Vakantiebijslag</t>
  </si>
  <si>
    <t>Totaal incl. reserveringen (C)</t>
  </si>
  <si>
    <t>WW / werkloosheidspremies</t>
  </si>
  <si>
    <t>AOF / arbeidsongeschiktheid</t>
  </si>
  <si>
    <t>Werkhervattingskas / ERD</t>
  </si>
  <si>
    <t>Zvw / werkgeversheffing</t>
  </si>
  <si>
    <t>Pensioen</t>
  </si>
  <si>
    <t>Sociaal fonds / cao-fondsen</t>
  </si>
  <si>
    <t>Opleiding / scholing voor zover directe werkgeverslast</t>
  </si>
  <si>
    <t>Overige wettelijke/sociale werkgeverslast</t>
  </si>
  <si>
    <t>Subtotaal sociale lasten</t>
  </si>
  <si>
    <t>Totaal incl. sociale lasten</t>
  </si>
  <si>
    <t>Overige directe last 1</t>
  </si>
  <si>
    <t>Omschrijving verplicht indien percentage &gt; 0.</t>
  </si>
  <si>
    <t>Overige directe last 2</t>
  </si>
  <si>
    <t>Subtotaal overige directe lasten</t>
  </si>
  <si>
    <t>Kostprijsfactor excl. bureaumarge</t>
  </si>
  <si>
    <t>Automatisch berekend.</t>
  </si>
  <si>
    <t>Spelregel: overige directe lasten mogen uitsluitend aantoonbare, rechtstreeks aan de terbeschikkingstelling toe te rekenen lasten bevatten die niet reeds elders zijn opgenomen. Algemene overhead, winst en bureaumarge mogen hier niet worden opgenomen. Opdrachtgever kan een onderbouwing opvragen.</t>
  </si>
  <si>
    <t>Prijsinvulformulier Perceel 1 – Bureaumarge</t>
  </si>
  <si>
    <t>Invoer</t>
  </si>
  <si>
    <t>Eenheid</t>
  </si>
  <si>
    <t>%</t>
  </si>
  <si>
    <t>Eén bureaumarge voor alle fasen. Niet tevens verwerken in overige directe lasten.</t>
  </si>
  <si>
    <t>Bijlage F1 – Prijsinvulformulier Perceel 1 – Gemeente Oldambt
Inhuur uitzendkrachten tot en met schaal 8</t>
  </si>
  <si>
    <t>De inschrijver verwerkt de toepasselijke arbeidsvoorwaardelijke componenten in de daarvoor bestemde invoervelden, overeenkomstig de geldende wet- en regelgeving, cao en overige toepasselijke arbeidsvoorwaarden.
Bij de berekening wordt rekening gehouden met de juiste grondslag per component. Arbeidsvoorwaardelijke componenten die onderdeel zijn van het individueel keuzebudget (IKB) worden niet dubbel opgenomen.
Voor zover een toepasselijke IKB-component niet afzonderlijk in het prijsinvulformulier is benoemd, wordt deze opgenomen onder de daarvoor bestemde post voor overige arbeidsvoorwaarden, met een duidelijke specificatie.
De inschrijver mag de voorgeschreven rekenformules niet wijzigen.</t>
  </si>
  <si>
    <t>Kosten die volgens de aanbestedingsdocumenten uitdrukkelijk afzonderlijk mogen worden gedeclareerd, worden niet in de omrekenfactor opgenomen.
Eventuele kosten voor dienstreizen en de daarmee samenhangende reiskostenvergoedingen dienen in de aangeboden omrekenfactor te zijn inbegrepen. Deze kosten kunnen niet afzonderlijk worden gedeclareerd. Dubbeltelling van kosten is niet toegestaan.</t>
  </si>
  <si>
    <r>
      <rPr>
        <b/>
        <sz val="14"/>
        <color rgb="FFFF0000"/>
        <rFont val="Calibri"/>
        <family val="2"/>
      </rPr>
      <t>Bijlage F1 - Prijsinvulformulie</t>
    </r>
    <r>
      <rPr>
        <b/>
        <sz val="14"/>
        <color rgb="FFFFFFFF"/>
        <rFont val="Calibri"/>
        <family val="2"/>
      </rPr>
      <t>r Perceel 1 – Gemeente Oldambt
Fase B-C / 3-4</t>
    </r>
  </si>
  <si>
    <r>
      <t xml:space="preserve">Bijlage </t>
    </r>
    <r>
      <rPr>
        <b/>
        <sz val="14"/>
        <color rgb="FFFF0000"/>
        <rFont val="Calibri"/>
        <family val="2"/>
      </rPr>
      <t>F</t>
    </r>
    <r>
      <rPr>
        <b/>
        <sz val="14"/>
        <color rgb="FFFFFFFF"/>
        <rFont val="Calibri"/>
        <family val="2"/>
      </rPr>
      <t>1 – Prijsinvulformulier Perceel 1 – Gemeente Oldambt</t>
    </r>
  </si>
  <si>
    <t>Op het totaalblad worden de twee kostprijsfactoren gewogen.  Voor de beoordeling van het prijscriterium wordt de gewogen gemiddelde omrekenfactor (GGO) berekend op basis van de aangeboden omrekenfactoren voor fase A en fase B-C.
De omrekenfactor voor fase A telt voor 60% mee en de omrekenfactor voor fase B-C voor 40%.
Deze verhouding is gebaseerd op de verwachte inzet gedurende de looptijd van de overeenkomst en wordt uitsluitend toegepast voor de beoordeling van de inschrijvingen. Aan de wegingspercentages kunnen geen rechten worden ontleend ten aanzien van de daadwerkelijke afname of de verdeling tussen de fasen gedurende de uitvoering van de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</si>
</sst>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7" x14ac:knownFonts="1">
    <font>
      <sz val="11"/>
      <color theme="1"/>
      <name val="Calibri"/>
      <family val="2"/>
      <scheme val="minor"/>
    </font>
    <font>
      <b/>
      <sz val="14"/>
      <color rgb="FFFFFFFF"/>
      <name val="Calibri"/>
      <family val="2"/>
    </font>
    <font>
      <b/>
      <sz val="11"/>
      <color rgb="FFFFFFFF"/>
      <name val="Calibri"/>
      <family val="2"/>
    </font>
    <font>
      <b/>
      <sz val="11"/>
      <name val="Calibri"/>
      <family val="2"/>
    </font>
    <font>
      <i/>
      <sz val="11"/>
      <name val="Calibri"/>
      <family val="2"/>
    </font>
    <font>
      <sz val="11"/>
      <color rgb="FFFF0000"/>
      <name val="Calibri"/>
      <family val="2"/>
      <scheme val="minor"/>
    </font>
    <font>
      <b/>
      <sz val="14"/>
      <color rgb="FFFF0000"/>
      <name val="Calibri"/>
      <family val="2"/>
    </font>
  </fonts>
  <fills count="8">
    <fill>
      <patternFill patternType="none"/>
    </fill>
    <fill>
      <patternFill patternType="gray125"/>
    </fill>
    <fill>
      <patternFill patternType="solid">
        <fgColor rgb="FF17365D"/>
      </patternFill>
    </fill>
    <fill>
      <patternFill patternType="solid">
        <fgColor rgb="FFD9E1F2"/>
      </patternFill>
    </fill>
    <fill>
      <patternFill patternType="solid">
        <fgColor rgb="FFD9EAF7"/>
      </patternFill>
    </fill>
    <fill>
      <patternFill patternType="solid">
        <fgColor rgb="FFE2F0D9"/>
      </patternFill>
    </fill>
    <fill>
      <patternFill patternType="solid">
        <fgColor rgb="FFF2F2F2"/>
      </patternFill>
    </fill>
    <fill>
      <patternFill patternType="solid">
        <fgColor rgb="FFFFF2CC"/>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3">
    <xf numFmtId="0" fontId="0" fillId="0" borderId="0" xfId="0"/>
    <xf numFmtId="0" fontId="3" fillId="3" borderId="1" xfId="0" applyFont="1" applyFill="1" applyBorder="1" applyAlignment="1">
      <alignment vertical="top" wrapText="1"/>
    </xf>
    <xf numFmtId="0" fontId="0" fillId="0" borderId="1" xfId="0" applyBorder="1" applyAlignment="1">
      <alignment vertical="top" wrapText="1"/>
    </xf>
    <xf numFmtId="165" fontId="0" fillId="5" borderId="1" xfId="0" applyNumberFormat="1" applyFill="1" applyBorder="1" applyAlignment="1">
      <alignment vertical="top" wrapText="1"/>
    </xf>
    <xf numFmtId="9" fontId="0" fillId="7" borderId="1" xfId="0" applyNumberFormat="1" applyFill="1" applyBorder="1" applyAlignment="1">
      <alignment vertical="top" wrapText="1"/>
    </xf>
    <xf numFmtId="164" fontId="0" fillId="5" borderId="1" xfId="0" applyNumberFormat="1" applyFill="1" applyBorder="1" applyAlignment="1">
      <alignment vertical="top" wrapText="1"/>
    </xf>
    <xf numFmtId="0" fontId="2" fillId="2" borderId="1" xfId="0" applyFont="1" applyFill="1" applyBorder="1" applyAlignment="1">
      <alignment vertical="top" wrapText="1"/>
    </xf>
    <xf numFmtId="0" fontId="3" fillId="3" borderId="1" xfId="0" applyFont="1" applyFill="1" applyBorder="1" applyAlignment="1">
      <alignment wrapText="1"/>
    </xf>
    <xf numFmtId="164" fontId="0" fillId="4" borderId="1" xfId="0" applyNumberFormat="1" applyFill="1" applyBorder="1" applyAlignment="1" applyProtection="1">
      <alignment vertical="top" wrapText="1"/>
      <protection locked="0"/>
    </xf>
    <xf numFmtId="0" fontId="0" fillId="4" borderId="1" xfId="0" applyFill="1" applyBorder="1" applyAlignment="1" applyProtection="1">
      <alignment vertical="top" wrapText="1"/>
      <protection locked="0"/>
    </xf>
    <xf numFmtId="0" fontId="5" fillId="0" borderId="1" xfId="0" applyFont="1" applyBorder="1" applyAlignment="1">
      <alignment vertical="top" wrapText="1"/>
    </xf>
    <xf numFmtId="0" fontId="0" fillId="0" borderId="1" xfId="0" applyBorder="1" applyAlignment="1">
      <alignment wrapText="1"/>
    </xf>
    <xf numFmtId="0" fontId="4" fillId="0" borderId="0" xfId="0" applyFont="1"/>
    <xf numFmtId="0" fontId="0" fillId="0" borderId="0" xfId="0"/>
    <xf numFmtId="0" fontId="1" fillId="2" borderId="0" xfId="0" applyFont="1" applyFill="1" applyAlignment="1">
      <alignment vertical="center" wrapText="1"/>
    </xf>
    <xf numFmtId="0" fontId="0" fillId="6" borderId="1" xfId="0" applyFill="1" applyBorder="1" applyAlignment="1">
      <alignment vertical="top" wrapText="1"/>
    </xf>
    <xf numFmtId="0" fontId="0" fillId="4" borderId="1" xfId="0" applyFill="1" applyBorder="1" applyProtection="1">
      <protection locked="0"/>
    </xf>
    <xf numFmtId="0" fontId="0" fillId="0" borderId="1" xfId="0" applyBorder="1"/>
    <xf numFmtId="0" fontId="2" fillId="2" borderId="0" xfId="0" applyFont="1" applyFill="1" applyAlignment="1">
      <alignment vertical="center"/>
    </xf>
    <xf numFmtId="0" fontId="0" fillId="0" borderId="1" xfId="0" applyBorder="1" applyAlignment="1">
      <alignment vertical="top" wrapText="1"/>
    </xf>
    <xf numFmtId="0" fontId="2" fillId="2" borderId="0" xfId="0" applyFont="1" applyFill="1"/>
    <xf numFmtId="0" fontId="0" fillId="0" borderId="0" xfId="0" applyAlignment="1">
      <alignment vertical="top" wrapText="1"/>
    </xf>
    <xf numFmtId="0" fontId="5" fillId="0" borderId="1" xfId="0" applyFont="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Inge Westerhoek" id="{5649F47E-8ECA-47E0-8BA1-B9AA1C816EF5}" userId="S::inge.westerhoek@gemeente-oldambt.nl::32e1a8fa-788f-4463-9a83-eb2837f6e5f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2" dT="2026-10-28T11:51:00.90" personId="{5649F47E-8ECA-47E0-8BA1-B9AA1C816EF5}" id="{BD103A44-6DC9-4B79-B8A1-F542D7A588A4}">
    <text>Wat bedoelen wij hiermee? Woon-werkverkeer, VOG kosten etc?</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showGridLines="0" zoomScaleNormal="100" workbookViewId="0">
      <pane ySplit="4" topLeftCell="A5" activePane="bottomLeft" state="frozen"/>
      <selection pane="bottomLeft" activeCell="B17" sqref="B17:E17"/>
    </sheetView>
  </sheetViews>
  <sheetFormatPr defaultRowHeight="15" x14ac:dyDescent="0.25"/>
  <cols>
    <col min="1" max="1" width="38" customWidth="1"/>
    <col min="2" max="6" width="18" customWidth="1"/>
  </cols>
  <sheetData>
    <row r="1" spans="1:6" ht="48" customHeight="1" x14ac:dyDescent="0.25">
      <c r="A1" s="14" t="s">
        <v>88</v>
      </c>
      <c r="B1" s="13"/>
      <c r="C1" s="13"/>
      <c r="D1" s="13"/>
      <c r="E1" s="13"/>
      <c r="F1" s="13"/>
    </row>
    <row r="2" spans="1:6" x14ac:dyDescent="0.25">
      <c r="A2" s="12" t="s">
        <v>0</v>
      </c>
      <c r="B2" s="13"/>
      <c r="C2" s="13"/>
      <c r="D2" s="13"/>
      <c r="E2" s="13"/>
      <c r="F2" s="13"/>
    </row>
    <row r="4" spans="1:6" ht="22.15" customHeight="1" x14ac:dyDescent="0.25">
      <c r="A4" s="18" t="s">
        <v>1</v>
      </c>
      <c r="B4" s="13"/>
      <c r="C4" s="13"/>
      <c r="D4" s="13"/>
      <c r="E4" s="13"/>
      <c r="F4" s="13"/>
    </row>
    <row r="5" spans="1:6" x14ac:dyDescent="0.25">
      <c r="A5" s="1" t="s">
        <v>2</v>
      </c>
      <c r="B5" s="1" t="s">
        <v>3</v>
      </c>
      <c r="C5" s="1" t="s">
        <v>4</v>
      </c>
      <c r="D5" s="1" t="s">
        <v>5</v>
      </c>
      <c r="E5" s="1" t="s">
        <v>6</v>
      </c>
      <c r="F5" s="1" t="s">
        <v>7</v>
      </c>
    </row>
    <row r="6" spans="1:6" x14ac:dyDescent="0.25">
      <c r="A6" s="2" t="s">
        <v>8</v>
      </c>
      <c r="B6" s="3">
        <f>'Factor Fase A'!E31/100</f>
        <v>1</v>
      </c>
      <c r="C6" s="3">
        <f>'Factor Fase B-C'!E31/100</f>
        <v>1</v>
      </c>
      <c r="D6" s="4">
        <v>0.6</v>
      </c>
      <c r="E6" s="4">
        <v>0.4</v>
      </c>
      <c r="F6" s="3">
        <f>B6*D6+C6*E6</f>
        <v>1</v>
      </c>
    </row>
    <row r="9" spans="1:6" ht="22.15" customHeight="1" x14ac:dyDescent="0.25">
      <c r="A9" s="18" t="s">
        <v>9</v>
      </c>
      <c r="B9" s="13"/>
      <c r="C9" s="13"/>
      <c r="D9" s="13"/>
      <c r="E9" s="13"/>
      <c r="F9" s="13"/>
    </row>
    <row r="10" spans="1:6" x14ac:dyDescent="0.25">
      <c r="A10" s="2" t="s">
        <v>10</v>
      </c>
      <c r="B10" s="3">
        <f>F6</f>
        <v>1</v>
      </c>
    </row>
    <row r="11" spans="1:6" x14ac:dyDescent="0.25">
      <c r="A11" s="2" t="s">
        <v>11</v>
      </c>
      <c r="B11" s="5">
        <f>Bureaumarge!B4</f>
        <v>0</v>
      </c>
    </row>
    <row r="12" spans="1:6" x14ac:dyDescent="0.25">
      <c r="A12" s="2" t="s">
        <v>12</v>
      </c>
      <c r="B12" s="3">
        <f>(1+B11)*B10</f>
        <v>1</v>
      </c>
    </row>
    <row r="15" spans="1:6" ht="22.15" customHeight="1" x14ac:dyDescent="0.25">
      <c r="A15" s="18" t="s">
        <v>13</v>
      </c>
      <c r="B15" s="13"/>
      <c r="C15" s="13"/>
      <c r="D15" s="13"/>
      <c r="E15" s="13"/>
      <c r="F15" s="13"/>
    </row>
    <row r="17" spans="1:5" x14ac:dyDescent="0.25">
      <c r="A17" t="s">
        <v>14</v>
      </c>
      <c r="B17" s="16"/>
      <c r="C17" s="17"/>
      <c r="D17" s="17"/>
      <c r="E17" s="17"/>
    </row>
    <row r="19" spans="1:5" x14ac:dyDescent="0.25">
      <c r="A19" t="s">
        <v>15</v>
      </c>
      <c r="B19" s="16"/>
      <c r="C19" s="17"/>
      <c r="D19" s="17"/>
      <c r="E19" s="17"/>
    </row>
    <row r="21" spans="1:5" x14ac:dyDescent="0.25">
      <c r="A21" t="s">
        <v>16</v>
      </c>
      <c r="B21" s="16"/>
      <c r="C21" s="17"/>
      <c r="D21" s="17"/>
      <c r="E21" s="17"/>
    </row>
    <row r="23" spans="1:5" x14ac:dyDescent="0.25">
      <c r="A23" t="s">
        <v>17</v>
      </c>
      <c r="B23" s="16"/>
      <c r="C23" s="17"/>
      <c r="D23" s="17"/>
      <c r="E23" s="17"/>
    </row>
    <row r="26" spans="1:5" x14ac:dyDescent="0.25">
      <c r="A26" s="6" t="s">
        <v>18</v>
      </c>
      <c r="B26" s="6" t="s">
        <v>19</v>
      </c>
    </row>
    <row r="27" spans="1:5" x14ac:dyDescent="0.25">
      <c r="A27" s="2" t="s">
        <v>20</v>
      </c>
      <c r="B27" s="2" t="str">
        <f>IF(ABS(SUM(D6:E6)-1)&lt;0.000001,"OK","CONTROLEER WEGING")</f>
        <v>OK</v>
      </c>
    </row>
    <row r="28" spans="1:5" x14ac:dyDescent="0.25">
      <c r="A28" s="2" t="s">
        <v>21</v>
      </c>
      <c r="B28" s="2" t="str">
        <f>IF(B12&gt;0,"OK","CONTROLEER INVOER")</f>
        <v>OK</v>
      </c>
    </row>
  </sheetData>
  <sheetProtection algorithmName="SHA-512" hashValue="lOkzYHP/UOID1SjnT+CUv5PfJC7owDR4Buvl0KxLM0MQ6l2xMBPmNzx0FZEToldgCXTi+wqTbcDZ+0i7AD5raA==" saltValue="GikUEP82eie399jzO2gTOg==" spinCount="100000" sheet="1"/>
  <protectedRanges>
    <protectedRange sqref="B17 B19 B21 B23" name="Totaalblad"/>
  </protectedRanges>
  <mergeCells count="9">
    <mergeCell ref="A2:F2"/>
    <mergeCell ref="B17:E17"/>
    <mergeCell ref="B23:E23"/>
    <mergeCell ref="A1:F1"/>
    <mergeCell ref="A9:F9"/>
    <mergeCell ref="B21:E21"/>
    <mergeCell ref="A4:F4"/>
    <mergeCell ref="B19:E19"/>
    <mergeCell ref="A15:F15"/>
  </mergeCells>
  <printOptions horizontalCentered="1"/>
  <pageMargins left="0.75" right="0.75" top="1" bottom="1" header="0.5" footer="0.5"/>
  <pageSetup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3"/>
  <sheetViews>
    <sheetView showGridLines="0" zoomScaleNormal="100" workbookViewId="0">
      <pane ySplit="5" topLeftCell="A6" activePane="bottomLeft" state="frozen"/>
      <selection pane="bottomLeft" activeCell="K8" sqref="K8"/>
    </sheetView>
  </sheetViews>
  <sheetFormatPr defaultRowHeight="15" x14ac:dyDescent="0.25"/>
  <cols>
    <col min="1" max="1" width="7" customWidth="1"/>
    <col min="2" max="2" width="24" customWidth="1"/>
    <col min="3" max="5" width="18" customWidth="1"/>
    <col min="6" max="6" width="36.28515625" customWidth="1"/>
  </cols>
  <sheetData>
    <row r="1" spans="1:6" ht="48" customHeight="1" x14ac:dyDescent="0.25">
      <c r="A1" s="14" t="s">
        <v>92</v>
      </c>
      <c r="B1" s="13"/>
      <c r="C1" s="13"/>
      <c r="D1" s="13"/>
      <c r="E1" s="13"/>
      <c r="F1" s="13"/>
    </row>
    <row r="3" spans="1:6" x14ac:dyDescent="0.25">
      <c r="A3" s="20" t="s">
        <v>22</v>
      </c>
      <c r="B3" s="13"/>
      <c r="C3" s="13"/>
      <c r="D3" s="13"/>
      <c r="E3" s="13"/>
      <c r="F3" s="13"/>
    </row>
    <row r="4" spans="1:6" x14ac:dyDescent="0.25">
      <c r="A4" s="21"/>
      <c r="B4" s="13"/>
      <c r="C4" s="13"/>
      <c r="D4" s="13"/>
      <c r="E4" s="13"/>
      <c r="F4" s="13"/>
    </row>
    <row r="5" spans="1:6" ht="39" customHeight="1" x14ac:dyDescent="0.25">
      <c r="A5" s="13"/>
      <c r="B5" s="13"/>
      <c r="C5" s="13"/>
      <c r="D5" s="13"/>
      <c r="E5" s="13"/>
      <c r="F5" s="13"/>
    </row>
    <row r="6" spans="1:6" x14ac:dyDescent="0.25">
      <c r="A6" s="1" t="s">
        <v>23</v>
      </c>
      <c r="B6" s="1" t="s">
        <v>24</v>
      </c>
      <c r="C6" s="1" t="s">
        <v>25</v>
      </c>
      <c r="D6" s="1"/>
      <c r="E6" s="1"/>
      <c r="F6" s="1"/>
    </row>
    <row r="7" spans="1:6" ht="31.9" customHeight="1" x14ac:dyDescent="0.25">
      <c r="A7" s="2">
        <v>2</v>
      </c>
      <c r="B7" s="2" t="s">
        <v>28</v>
      </c>
      <c r="C7" s="19" t="s">
        <v>29</v>
      </c>
      <c r="D7" s="19"/>
      <c r="E7" s="19"/>
      <c r="F7" s="19"/>
    </row>
    <row r="8" spans="1:6" ht="156" customHeight="1" x14ac:dyDescent="0.25">
      <c r="A8" s="2">
        <v>3</v>
      </c>
      <c r="B8" s="2" t="s">
        <v>31</v>
      </c>
      <c r="C8" s="22" t="s">
        <v>93</v>
      </c>
      <c r="D8" s="22"/>
      <c r="E8" s="22"/>
      <c r="F8" s="22"/>
    </row>
    <row r="9" spans="1:6" ht="37.9" customHeight="1" x14ac:dyDescent="0.25">
      <c r="A9" s="2">
        <v>4</v>
      </c>
      <c r="B9" s="2" t="s">
        <v>11</v>
      </c>
      <c r="C9" s="19" t="s">
        <v>33</v>
      </c>
      <c r="D9" s="19"/>
      <c r="E9" s="19"/>
      <c r="F9" s="19"/>
    </row>
    <row r="10" spans="1:6" ht="46.9" customHeight="1" x14ac:dyDescent="0.25">
      <c r="A10" s="2">
        <v>5</v>
      </c>
      <c r="B10" s="2" t="s">
        <v>34</v>
      </c>
      <c r="C10" s="19" t="s">
        <v>35</v>
      </c>
      <c r="D10" s="19"/>
      <c r="E10" s="19"/>
      <c r="F10" s="19"/>
    </row>
    <row r="11" spans="1:6" ht="103.15" customHeight="1" x14ac:dyDescent="0.25">
      <c r="A11" s="2">
        <v>6</v>
      </c>
      <c r="B11" s="2" t="s">
        <v>36</v>
      </c>
      <c r="C11" s="19" t="s">
        <v>90</v>
      </c>
      <c r="D11" s="19"/>
      <c r="E11" s="19"/>
      <c r="F11" s="19"/>
    </row>
    <row r="12" spans="1:6" ht="58.9" customHeight="1" x14ac:dyDescent="0.25">
      <c r="A12" s="2">
        <v>7</v>
      </c>
      <c r="B12" s="2" t="s">
        <v>37</v>
      </c>
      <c r="C12" s="19" t="s">
        <v>38</v>
      </c>
      <c r="D12" s="19"/>
      <c r="E12" s="19"/>
      <c r="F12" s="19"/>
    </row>
    <row r="13" spans="1:6" ht="117" customHeight="1" x14ac:dyDescent="0.25">
      <c r="A13" s="2">
        <v>8</v>
      </c>
      <c r="B13" s="2"/>
      <c r="C13" s="19" t="s">
        <v>89</v>
      </c>
      <c r="D13" s="19"/>
      <c r="E13" s="19"/>
      <c r="F13" s="19"/>
    </row>
  </sheetData>
  <sheetProtection algorithmName="SHA-512" hashValue="Oco8ZBDOZCI0cF/zgAWAwu7+pBhIn6HVWX0AlcIT4fqVivPGHXn77nIsO6iqYeWhCr5CSMGRVcdtTW7GUKQ9fA==" saltValue="8Lck5E/2wsp6nbMZWt+ckA==" spinCount="100000" sheet="1" objects="1" selectLockedCells="1" selectUnlockedCells="1"/>
  <mergeCells count="10">
    <mergeCell ref="C13:F13"/>
    <mergeCell ref="A1:F1"/>
    <mergeCell ref="C11:F11"/>
    <mergeCell ref="C10:F10"/>
    <mergeCell ref="A3:F3"/>
    <mergeCell ref="A4:F5"/>
    <mergeCell ref="C9:F9"/>
    <mergeCell ref="C12:F12"/>
    <mergeCell ref="C8:F8"/>
    <mergeCell ref="C7:F7"/>
  </mergeCells>
  <printOptions horizontalCentered="1"/>
  <pageMargins left="0.75" right="0.75" top="1" bottom="1" header="0.5" footer="0.5"/>
  <pageSetup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
  <sheetViews>
    <sheetView showGridLines="0" zoomScaleNormal="100" workbookViewId="0">
      <pane ySplit="3" topLeftCell="A4" activePane="bottomLeft" state="frozen"/>
      <selection pane="bottomLeft" activeCell="F18" sqref="F18"/>
    </sheetView>
  </sheetViews>
  <sheetFormatPr defaultRowHeight="15" x14ac:dyDescent="0.25"/>
  <cols>
    <col min="1" max="1" width="9" customWidth="1"/>
    <col min="2" max="2" width="42" customWidth="1"/>
    <col min="3" max="3" width="16" customWidth="1"/>
    <col min="4" max="5" width="18" customWidth="1"/>
    <col min="6" max="6" width="48" customWidth="1"/>
  </cols>
  <sheetData>
    <row r="1" spans="1:6" ht="48" customHeight="1" x14ac:dyDescent="0.25">
      <c r="A1" s="14" t="s">
        <v>39</v>
      </c>
      <c r="B1" s="13"/>
      <c r="C1" s="13"/>
      <c r="D1" s="13"/>
      <c r="E1" s="13"/>
      <c r="F1" s="13"/>
    </row>
    <row r="2" spans="1:6" x14ac:dyDescent="0.25">
      <c r="A2" s="12" t="s">
        <v>40</v>
      </c>
      <c r="B2" s="13"/>
      <c r="C2" s="13"/>
      <c r="D2" s="13"/>
      <c r="E2" s="13"/>
      <c r="F2" s="13"/>
    </row>
    <row r="3" spans="1:6" ht="30" x14ac:dyDescent="0.25">
      <c r="A3" s="7" t="s">
        <v>41</v>
      </c>
      <c r="B3" s="7" t="s">
        <v>42</v>
      </c>
      <c r="C3" s="7" t="s">
        <v>43</v>
      </c>
      <c r="D3" s="7" t="s">
        <v>44</v>
      </c>
      <c r="E3" s="7" t="s">
        <v>45</v>
      </c>
      <c r="F3" s="7" t="s">
        <v>25</v>
      </c>
    </row>
    <row r="4" spans="1:6" x14ac:dyDescent="0.25">
      <c r="A4" s="2" t="s">
        <v>26</v>
      </c>
      <c r="B4" s="2" t="s">
        <v>46</v>
      </c>
      <c r="C4" s="2" t="s">
        <v>47</v>
      </c>
      <c r="D4" s="2"/>
      <c r="E4" s="2">
        <v>100</v>
      </c>
      <c r="F4" s="2" t="s">
        <v>48</v>
      </c>
    </row>
    <row r="5" spans="1:6" ht="30" x14ac:dyDescent="0.25">
      <c r="A5" s="2" t="s">
        <v>26</v>
      </c>
      <c r="B5" s="2" t="s">
        <v>49</v>
      </c>
      <c r="C5" s="2"/>
      <c r="D5" s="8">
        <v>0</v>
      </c>
      <c r="E5" s="2">
        <f>(1+D5)*E4</f>
        <v>100</v>
      </c>
      <c r="F5" s="2" t="s">
        <v>50</v>
      </c>
    </row>
    <row r="6" spans="1:6" x14ac:dyDescent="0.25">
      <c r="A6" s="2" t="s">
        <v>26</v>
      </c>
      <c r="B6" s="2" t="s">
        <v>51</v>
      </c>
      <c r="C6" s="2"/>
      <c r="D6" s="2"/>
      <c r="E6" s="3">
        <f>E5</f>
        <v>100</v>
      </c>
      <c r="F6" s="2"/>
    </row>
    <row r="7" spans="1:6" ht="30" x14ac:dyDescent="0.25">
      <c r="A7" s="2" t="s">
        <v>27</v>
      </c>
      <c r="B7" s="2" t="s">
        <v>52</v>
      </c>
      <c r="C7" s="2"/>
      <c r="D7" s="8">
        <v>0</v>
      </c>
      <c r="E7" s="2"/>
      <c r="F7" s="2" t="s">
        <v>53</v>
      </c>
    </row>
    <row r="8" spans="1:6" x14ac:dyDescent="0.25">
      <c r="A8" s="2" t="s">
        <v>27</v>
      </c>
      <c r="B8" s="2" t="s">
        <v>54</v>
      </c>
      <c r="C8" s="2"/>
      <c r="D8" s="8">
        <v>0</v>
      </c>
      <c r="E8" s="2"/>
      <c r="F8" s="2"/>
    </row>
    <row r="9" spans="1:6" x14ac:dyDescent="0.25">
      <c r="A9" s="2" t="s">
        <v>27</v>
      </c>
      <c r="B9" s="2" t="s">
        <v>55</v>
      </c>
      <c r="C9" s="2"/>
      <c r="D9" s="8">
        <v>0</v>
      </c>
      <c r="E9" s="2"/>
      <c r="F9" s="2"/>
    </row>
    <row r="10" spans="1:6" x14ac:dyDescent="0.25">
      <c r="A10" s="2" t="s">
        <v>27</v>
      </c>
      <c r="B10" s="2" t="s">
        <v>56</v>
      </c>
      <c r="C10" s="2"/>
      <c r="D10" s="8">
        <v>0</v>
      </c>
      <c r="E10" s="2"/>
      <c r="F10" s="2"/>
    </row>
    <row r="11" spans="1:6" x14ac:dyDescent="0.25">
      <c r="A11" s="2" t="s">
        <v>27</v>
      </c>
      <c r="B11" s="2" t="s">
        <v>57</v>
      </c>
      <c r="C11" s="2"/>
      <c r="D11" s="8">
        <v>0</v>
      </c>
      <c r="E11" s="2"/>
      <c r="F11" s="2"/>
    </row>
    <row r="12" spans="1:6" x14ac:dyDescent="0.25">
      <c r="A12" s="2" t="s">
        <v>27</v>
      </c>
      <c r="B12" s="10" t="s">
        <v>60</v>
      </c>
      <c r="C12" s="2"/>
      <c r="D12" s="8">
        <v>0</v>
      </c>
      <c r="E12" s="2"/>
      <c r="F12" s="9" t="s">
        <v>61</v>
      </c>
    </row>
    <row r="13" spans="1:6" ht="45" x14ac:dyDescent="0.25">
      <c r="A13" s="2" t="s">
        <v>27</v>
      </c>
      <c r="B13" s="10" t="s">
        <v>58</v>
      </c>
      <c r="C13" s="2"/>
      <c r="D13" s="8">
        <v>0</v>
      </c>
      <c r="E13" s="2">
        <f>D13*E15</f>
        <v>0</v>
      </c>
      <c r="F13" s="11" t="s">
        <v>59</v>
      </c>
    </row>
    <row r="14" spans="1:6" x14ac:dyDescent="0.25">
      <c r="A14" s="2" t="s">
        <v>27</v>
      </c>
      <c r="B14" s="2" t="s">
        <v>62</v>
      </c>
      <c r="C14" s="2"/>
      <c r="D14" s="5">
        <f>SUM(D7:D12)</f>
        <v>0</v>
      </c>
      <c r="E14" s="3">
        <f>D14*E6</f>
        <v>0</v>
      </c>
      <c r="F14" s="2"/>
    </row>
    <row r="15" spans="1:6" x14ac:dyDescent="0.25">
      <c r="A15" s="2" t="s">
        <v>27</v>
      </c>
      <c r="B15" s="2" t="s">
        <v>63</v>
      </c>
      <c r="C15" s="2"/>
      <c r="D15" s="2"/>
      <c r="E15" s="3">
        <f>(1+D14)*E6</f>
        <v>100</v>
      </c>
      <c r="F15" s="2"/>
    </row>
    <row r="16" spans="1:6" ht="30" x14ac:dyDescent="0.25">
      <c r="A16" s="2" t="s">
        <v>27</v>
      </c>
      <c r="B16" s="2" t="s">
        <v>64</v>
      </c>
      <c r="C16" s="2"/>
      <c r="D16" s="8">
        <v>0</v>
      </c>
      <c r="E16" s="2">
        <f>D16*E15</f>
        <v>0</v>
      </c>
      <c r="F16" s="2" t="s">
        <v>53</v>
      </c>
    </row>
    <row r="17" spans="1:6" x14ac:dyDescent="0.25">
      <c r="A17" s="2" t="s">
        <v>27</v>
      </c>
      <c r="B17" s="2" t="s">
        <v>65</v>
      </c>
      <c r="C17" s="2"/>
      <c r="D17" s="2"/>
      <c r="E17" s="3">
        <f>E15+E16+E13</f>
        <v>100</v>
      </c>
      <c r="F17" s="2"/>
    </row>
    <row r="18" spans="1:6" x14ac:dyDescent="0.25">
      <c r="A18" s="2" t="s">
        <v>30</v>
      </c>
      <c r="B18" s="2" t="s">
        <v>66</v>
      </c>
      <c r="C18" s="2"/>
      <c r="D18" s="8">
        <v>0</v>
      </c>
      <c r="E18" s="2"/>
      <c r="F18" s="2"/>
    </row>
    <row r="19" spans="1:6" x14ac:dyDescent="0.25">
      <c r="A19" s="2" t="s">
        <v>30</v>
      </c>
      <c r="B19" s="2" t="s">
        <v>67</v>
      </c>
      <c r="C19" s="2"/>
      <c r="D19" s="8">
        <v>0</v>
      </c>
      <c r="E19" s="2"/>
      <c r="F19" s="2"/>
    </row>
    <row r="20" spans="1:6" x14ac:dyDescent="0.25">
      <c r="A20" s="2" t="s">
        <v>30</v>
      </c>
      <c r="B20" s="2" t="s">
        <v>68</v>
      </c>
      <c r="C20" s="2"/>
      <c r="D20" s="8">
        <v>0</v>
      </c>
      <c r="E20" s="2"/>
      <c r="F20" s="2"/>
    </row>
    <row r="21" spans="1:6" x14ac:dyDescent="0.25">
      <c r="A21" s="2" t="s">
        <v>30</v>
      </c>
      <c r="B21" s="2" t="s">
        <v>69</v>
      </c>
      <c r="C21" s="2"/>
      <c r="D21" s="8">
        <v>0</v>
      </c>
      <c r="E21" s="2"/>
      <c r="F21" s="2"/>
    </row>
    <row r="22" spans="1:6" x14ac:dyDescent="0.25">
      <c r="A22" s="2" t="s">
        <v>30</v>
      </c>
      <c r="B22" s="2" t="s">
        <v>70</v>
      </c>
      <c r="C22" s="2"/>
      <c r="D22" s="8">
        <v>0</v>
      </c>
      <c r="E22" s="2"/>
      <c r="F22" s="2"/>
    </row>
    <row r="23" spans="1:6" x14ac:dyDescent="0.25">
      <c r="A23" s="2" t="s">
        <v>30</v>
      </c>
      <c r="B23" s="2" t="s">
        <v>71</v>
      </c>
      <c r="C23" s="2"/>
      <c r="D23" s="8">
        <v>0</v>
      </c>
      <c r="E23" s="2"/>
      <c r="F23" s="2"/>
    </row>
    <row r="24" spans="1:6" ht="30" x14ac:dyDescent="0.25">
      <c r="A24" s="2" t="s">
        <v>30</v>
      </c>
      <c r="B24" s="2" t="s">
        <v>72</v>
      </c>
      <c r="C24" s="2"/>
      <c r="D24" s="8">
        <v>0</v>
      </c>
      <c r="E24" s="2"/>
      <c r="F24" s="2"/>
    </row>
    <row r="25" spans="1:6" x14ac:dyDescent="0.25">
      <c r="A25" s="2" t="s">
        <v>30</v>
      </c>
      <c r="B25" s="2" t="s">
        <v>73</v>
      </c>
      <c r="C25" s="2"/>
      <c r="D25" s="8">
        <v>0</v>
      </c>
      <c r="E25" s="2"/>
      <c r="F25" s="9" t="s">
        <v>61</v>
      </c>
    </row>
    <row r="26" spans="1:6" x14ac:dyDescent="0.25">
      <c r="A26" s="2" t="s">
        <v>30</v>
      </c>
      <c r="B26" s="2" t="s">
        <v>74</v>
      </c>
      <c r="C26" s="2"/>
      <c r="D26" s="5">
        <f>SUM(D18:D25)</f>
        <v>0</v>
      </c>
      <c r="E26" s="3">
        <f>D26*E17</f>
        <v>0</v>
      </c>
      <c r="F26" s="2"/>
    </row>
    <row r="27" spans="1:6" x14ac:dyDescent="0.25">
      <c r="A27" s="2" t="s">
        <v>30</v>
      </c>
      <c r="B27" s="2" t="s">
        <v>75</v>
      </c>
      <c r="C27" s="2"/>
      <c r="D27" s="2"/>
      <c r="E27" s="3">
        <f>(1+D26)*E17</f>
        <v>100</v>
      </c>
      <c r="F27" s="2"/>
    </row>
    <row r="28" spans="1:6" x14ac:dyDescent="0.25">
      <c r="A28" s="2" t="s">
        <v>32</v>
      </c>
      <c r="B28" s="2" t="s">
        <v>76</v>
      </c>
      <c r="C28" s="2"/>
      <c r="D28" s="8">
        <v>0</v>
      </c>
      <c r="E28" s="2"/>
      <c r="F28" s="9" t="s">
        <v>77</v>
      </c>
    </row>
    <row r="29" spans="1:6" x14ac:dyDescent="0.25">
      <c r="A29" s="2" t="s">
        <v>32</v>
      </c>
      <c r="B29" s="2" t="s">
        <v>78</v>
      </c>
      <c r="C29" s="2"/>
      <c r="D29" s="8">
        <v>0</v>
      </c>
      <c r="E29" s="2"/>
      <c r="F29" s="9" t="s">
        <v>77</v>
      </c>
    </row>
    <row r="30" spans="1:6" x14ac:dyDescent="0.25">
      <c r="A30" s="2" t="s">
        <v>32</v>
      </c>
      <c r="B30" s="2" t="s">
        <v>79</v>
      </c>
      <c r="C30" s="2"/>
      <c r="D30" s="5">
        <f>SUM(D28:D29)</f>
        <v>0</v>
      </c>
      <c r="E30" s="3">
        <f>D30*E27</f>
        <v>0</v>
      </c>
      <c r="F30" s="2"/>
    </row>
    <row r="31" spans="1:6" x14ac:dyDescent="0.25">
      <c r="A31" s="2"/>
      <c r="B31" s="2" t="s">
        <v>80</v>
      </c>
      <c r="C31" s="2"/>
      <c r="D31" s="2"/>
      <c r="E31" s="3">
        <f>E27+E30</f>
        <v>100</v>
      </c>
      <c r="F31" s="2" t="s">
        <v>81</v>
      </c>
    </row>
    <row r="33" spans="1:6" x14ac:dyDescent="0.25">
      <c r="A33" s="15" t="s">
        <v>82</v>
      </c>
      <c r="B33" s="13"/>
      <c r="C33" s="13"/>
      <c r="D33" s="13"/>
      <c r="E33" s="13"/>
      <c r="F33" s="13"/>
    </row>
    <row r="34" spans="1:6" x14ac:dyDescent="0.25">
      <c r="A34" s="13"/>
      <c r="B34" s="13"/>
      <c r="C34" s="13"/>
      <c r="D34" s="13"/>
      <c r="E34" s="13"/>
      <c r="F34" s="13"/>
    </row>
    <row r="35" spans="1:6" x14ac:dyDescent="0.25">
      <c r="A35" s="13"/>
      <c r="B35" s="13"/>
      <c r="C35" s="13"/>
      <c r="D35" s="13"/>
      <c r="E35" s="13"/>
      <c r="F35" s="13"/>
    </row>
  </sheetData>
  <sheetProtection algorithmName="SHA-512" hashValue="xWb4cZJjNRbyz9mLm18XFDuF73AuoBdxsZPqrtc1DgRvug594VeVbCnMgK1OHhX3AjJrheWgMf9CHpj/NeBmPQ==" saltValue="lEkArTUzTdBNE0REUNQKlA==" spinCount="100000" sheet="1" objects="1" scenarios="1"/>
  <protectedRanges>
    <protectedRange sqref="D5 D7:D13 D16 D18:D25 F25 D28:D29 F28:F29 F12" name="Factor Fase A"/>
  </protectedRanges>
  <mergeCells count="3">
    <mergeCell ref="A2:F2"/>
    <mergeCell ref="A1:F1"/>
    <mergeCell ref="A33:F35"/>
  </mergeCells>
  <dataValidations count="1">
    <dataValidation type="decimal" errorTitle="Ongeldige invoer" error="Vul een percentage in tussen 0% en 100%." sqref="D5 D7:D13 D16 D18:D25 D28:D29" xr:uid="{00000000-0002-0000-0200-000000000000}">
      <formula1>0</formula1>
      <formula2>1</formula2>
    </dataValidation>
  </dataValidations>
  <printOptions horizontalCentered="1"/>
  <pageMargins left="0.75" right="0.75" top="1" bottom="1" header="0.5" footer="0.5"/>
  <pageSetup scale="8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5"/>
  <sheetViews>
    <sheetView showGridLines="0" zoomScaleNormal="100" workbookViewId="0">
      <pane ySplit="3" topLeftCell="A4" activePane="bottomLeft" state="frozen"/>
      <selection pane="bottomLeft" activeCell="D7" sqref="D7"/>
    </sheetView>
  </sheetViews>
  <sheetFormatPr defaultRowHeight="15" x14ac:dyDescent="0.25"/>
  <cols>
    <col min="1" max="1" width="9" customWidth="1"/>
    <col min="2" max="2" width="42" customWidth="1"/>
    <col min="3" max="3" width="16" customWidth="1"/>
    <col min="4" max="5" width="18" customWidth="1"/>
    <col min="6" max="6" width="48" customWidth="1"/>
  </cols>
  <sheetData>
    <row r="1" spans="1:6" ht="48" customHeight="1" x14ac:dyDescent="0.25">
      <c r="A1" s="14" t="s">
        <v>91</v>
      </c>
      <c r="B1" s="13"/>
      <c r="C1" s="13"/>
      <c r="D1" s="13"/>
      <c r="E1" s="13"/>
      <c r="F1" s="13"/>
    </row>
    <row r="2" spans="1:6" x14ac:dyDescent="0.25">
      <c r="A2" s="12" t="s">
        <v>40</v>
      </c>
      <c r="B2" s="13"/>
      <c r="C2" s="13"/>
      <c r="D2" s="13"/>
      <c r="E2" s="13"/>
      <c r="F2" s="13"/>
    </row>
    <row r="3" spans="1:6" ht="30" x14ac:dyDescent="0.25">
      <c r="A3" s="7" t="s">
        <v>41</v>
      </c>
      <c r="B3" s="7" t="s">
        <v>42</v>
      </c>
      <c r="C3" s="7" t="s">
        <v>43</v>
      </c>
      <c r="D3" s="7" t="s">
        <v>44</v>
      </c>
      <c r="E3" s="7" t="s">
        <v>45</v>
      </c>
      <c r="F3" s="7" t="s">
        <v>25</v>
      </c>
    </row>
    <row r="4" spans="1:6" x14ac:dyDescent="0.25">
      <c r="A4" s="2" t="s">
        <v>26</v>
      </c>
      <c r="B4" s="2" t="s">
        <v>46</v>
      </c>
      <c r="C4" s="2" t="s">
        <v>47</v>
      </c>
      <c r="D4" s="2"/>
      <c r="E4" s="2">
        <v>100</v>
      </c>
      <c r="F4" s="2" t="s">
        <v>48</v>
      </c>
    </row>
    <row r="5" spans="1:6" ht="30" x14ac:dyDescent="0.25">
      <c r="A5" s="2" t="s">
        <v>26</v>
      </c>
      <c r="B5" s="2" t="s">
        <v>49</v>
      </c>
      <c r="C5" s="2"/>
      <c r="D5" s="8">
        <v>0</v>
      </c>
      <c r="E5" s="2">
        <f>(1+D5)*E4</f>
        <v>100</v>
      </c>
      <c r="F5" s="2" t="s">
        <v>50</v>
      </c>
    </row>
    <row r="6" spans="1:6" x14ac:dyDescent="0.25">
      <c r="A6" s="2" t="s">
        <v>26</v>
      </c>
      <c r="B6" s="2" t="s">
        <v>51</v>
      </c>
      <c r="C6" s="2"/>
      <c r="D6" s="2"/>
      <c r="E6" s="3">
        <f>E5</f>
        <v>100</v>
      </c>
      <c r="F6" s="2"/>
    </row>
    <row r="7" spans="1:6" ht="30" x14ac:dyDescent="0.25">
      <c r="A7" s="2" t="s">
        <v>27</v>
      </c>
      <c r="B7" s="2" t="s">
        <v>52</v>
      </c>
      <c r="C7" s="2"/>
      <c r="D7" s="8">
        <v>0</v>
      </c>
      <c r="E7" s="2"/>
      <c r="F7" s="2" t="s">
        <v>53</v>
      </c>
    </row>
    <row r="8" spans="1:6" x14ac:dyDescent="0.25">
      <c r="A8" s="2" t="s">
        <v>27</v>
      </c>
      <c r="B8" s="2" t="s">
        <v>54</v>
      </c>
      <c r="C8" s="2"/>
      <c r="D8" s="8">
        <v>0</v>
      </c>
      <c r="E8" s="2"/>
      <c r="F8" s="2"/>
    </row>
    <row r="9" spans="1:6" x14ac:dyDescent="0.25">
      <c r="A9" s="2" t="s">
        <v>27</v>
      </c>
      <c r="B9" s="2" t="s">
        <v>55</v>
      </c>
      <c r="C9" s="2"/>
      <c r="D9" s="8">
        <v>0</v>
      </c>
      <c r="E9" s="2"/>
      <c r="F9" s="2"/>
    </row>
    <row r="10" spans="1:6" x14ac:dyDescent="0.25">
      <c r="A10" s="2" t="s">
        <v>27</v>
      </c>
      <c r="B10" s="2" t="s">
        <v>56</v>
      </c>
      <c r="C10" s="2"/>
      <c r="D10" s="8">
        <v>0</v>
      </c>
      <c r="E10" s="2"/>
      <c r="F10" s="2"/>
    </row>
    <row r="11" spans="1:6" x14ac:dyDescent="0.25">
      <c r="A11" s="2" t="s">
        <v>27</v>
      </c>
      <c r="B11" s="2" t="s">
        <v>57</v>
      </c>
      <c r="C11" s="2"/>
      <c r="D11" s="8">
        <v>0</v>
      </c>
      <c r="E11" s="2"/>
      <c r="F11" s="2"/>
    </row>
    <row r="12" spans="1:6" x14ac:dyDescent="0.25">
      <c r="A12" s="2" t="s">
        <v>27</v>
      </c>
      <c r="B12" s="10" t="s">
        <v>60</v>
      </c>
      <c r="C12" s="2"/>
      <c r="D12" s="8">
        <v>0</v>
      </c>
      <c r="E12" s="2"/>
      <c r="F12" s="9" t="s">
        <v>61</v>
      </c>
    </row>
    <row r="13" spans="1:6" ht="45" x14ac:dyDescent="0.25">
      <c r="A13" s="2" t="s">
        <v>27</v>
      </c>
      <c r="B13" s="10" t="s">
        <v>58</v>
      </c>
      <c r="C13" s="2"/>
      <c r="D13" s="8">
        <v>0</v>
      </c>
      <c r="E13" s="2"/>
      <c r="F13" s="11" t="s">
        <v>59</v>
      </c>
    </row>
    <row r="14" spans="1:6" x14ac:dyDescent="0.25">
      <c r="A14" s="2" t="s">
        <v>27</v>
      </c>
      <c r="B14" s="2" t="s">
        <v>62</v>
      </c>
      <c r="C14" s="2"/>
      <c r="D14" s="5">
        <f>SUM(D7:D12)</f>
        <v>0</v>
      </c>
      <c r="E14" s="3">
        <f>D14*E6</f>
        <v>0</v>
      </c>
      <c r="F14" s="2"/>
    </row>
    <row r="15" spans="1:6" x14ac:dyDescent="0.25">
      <c r="A15" s="2" t="s">
        <v>27</v>
      </c>
      <c r="B15" s="2" t="s">
        <v>63</v>
      </c>
      <c r="C15" s="2"/>
      <c r="D15" s="2"/>
      <c r="E15" s="3">
        <f>(1+D14)*E6</f>
        <v>100</v>
      </c>
      <c r="F15" s="2"/>
    </row>
    <row r="16" spans="1:6" ht="30" x14ac:dyDescent="0.25">
      <c r="A16" s="2" t="s">
        <v>27</v>
      </c>
      <c r="B16" s="2" t="s">
        <v>64</v>
      </c>
      <c r="C16" s="2"/>
      <c r="D16" s="8">
        <v>0</v>
      </c>
      <c r="E16" s="2">
        <f>D16*E15</f>
        <v>0</v>
      </c>
      <c r="F16" s="2" t="s">
        <v>53</v>
      </c>
    </row>
    <row r="17" spans="1:6" x14ac:dyDescent="0.25">
      <c r="A17" s="2" t="s">
        <v>27</v>
      </c>
      <c r="B17" s="2" t="s">
        <v>65</v>
      </c>
      <c r="C17" s="2"/>
      <c r="D17" s="2"/>
      <c r="E17" s="3">
        <f>E15+E16+E13</f>
        <v>100</v>
      </c>
      <c r="F17" s="2"/>
    </row>
    <row r="18" spans="1:6" x14ac:dyDescent="0.25">
      <c r="A18" s="2" t="s">
        <v>30</v>
      </c>
      <c r="B18" s="2" t="s">
        <v>66</v>
      </c>
      <c r="C18" s="2"/>
      <c r="D18" s="8">
        <v>0</v>
      </c>
      <c r="E18" s="2"/>
      <c r="F18" s="2"/>
    </row>
    <row r="19" spans="1:6" x14ac:dyDescent="0.25">
      <c r="A19" s="2" t="s">
        <v>30</v>
      </c>
      <c r="B19" s="2" t="s">
        <v>67</v>
      </c>
      <c r="C19" s="2"/>
      <c r="D19" s="8">
        <v>0</v>
      </c>
      <c r="E19" s="2"/>
      <c r="F19" s="2"/>
    </row>
    <row r="20" spans="1:6" x14ac:dyDescent="0.25">
      <c r="A20" s="2" t="s">
        <v>30</v>
      </c>
      <c r="B20" s="2" t="s">
        <v>68</v>
      </c>
      <c r="C20" s="2"/>
      <c r="D20" s="8">
        <v>0</v>
      </c>
      <c r="E20" s="2"/>
      <c r="F20" s="2"/>
    </row>
    <row r="21" spans="1:6" x14ac:dyDescent="0.25">
      <c r="A21" s="2" t="s">
        <v>30</v>
      </c>
      <c r="B21" s="2" t="s">
        <v>69</v>
      </c>
      <c r="C21" s="2"/>
      <c r="D21" s="8">
        <v>0</v>
      </c>
      <c r="E21" s="2"/>
      <c r="F21" s="2"/>
    </row>
    <row r="22" spans="1:6" x14ac:dyDescent="0.25">
      <c r="A22" s="2" t="s">
        <v>30</v>
      </c>
      <c r="B22" s="2" t="s">
        <v>70</v>
      </c>
      <c r="C22" s="2"/>
      <c r="D22" s="8">
        <v>0</v>
      </c>
      <c r="E22" s="2"/>
      <c r="F22" s="2"/>
    </row>
    <row r="23" spans="1:6" x14ac:dyDescent="0.25">
      <c r="A23" s="2" t="s">
        <v>30</v>
      </c>
      <c r="B23" s="2" t="s">
        <v>71</v>
      </c>
      <c r="C23" s="2"/>
      <c r="D23" s="8">
        <v>0</v>
      </c>
      <c r="E23" s="2"/>
      <c r="F23" s="2"/>
    </row>
    <row r="24" spans="1:6" ht="30" x14ac:dyDescent="0.25">
      <c r="A24" s="2" t="s">
        <v>30</v>
      </c>
      <c r="B24" s="2" t="s">
        <v>72</v>
      </c>
      <c r="C24" s="2"/>
      <c r="D24" s="8">
        <v>0</v>
      </c>
      <c r="E24" s="2"/>
      <c r="F24" s="2"/>
    </row>
    <row r="25" spans="1:6" x14ac:dyDescent="0.25">
      <c r="A25" s="2" t="s">
        <v>30</v>
      </c>
      <c r="B25" s="2" t="s">
        <v>73</v>
      </c>
      <c r="C25" s="2"/>
      <c r="D25" s="8">
        <v>0</v>
      </c>
      <c r="E25" s="2"/>
      <c r="F25" s="9" t="s">
        <v>61</v>
      </c>
    </row>
    <row r="26" spans="1:6" x14ac:dyDescent="0.25">
      <c r="A26" s="2" t="s">
        <v>30</v>
      </c>
      <c r="B26" s="2" t="s">
        <v>74</v>
      </c>
      <c r="C26" s="2"/>
      <c r="D26" s="5">
        <f>SUM(D18:D25)</f>
        <v>0</v>
      </c>
      <c r="E26" s="3">
        <f>D26*E17</f>
        <v>0</v>
      </c>
      <c r="F26" s="2"/>
    </row>
    <row r="27" spans="1:6" x14ac:dyDescent="0.25">
      <c r="A27" s="2" t="s">
        <v>30</v>
      </c>
      <c r="B27" s="2" t="s">
        <v>75</v>
      </c>
      <c r="C27" s="2"/>
      <c r="D27" s="2"/>
      <c r="E27" s="3">
        <f>(1+D26)*E17</f>
        <v>100</v>
      </c>
      <c r="F27" s="2"/>
    </row>
    <row r="28" spans="1:6" x14ac:dyDescent="0.25">
      <c r="A28" s="2" t="s">
        <v>32</v>
      </c>
      <c r="B28" s="2" t="s">
        <v>76</v>
      </c>
      <c r="C28" s="2"/>
      <c r="D28" s="8">
        <v>0</v>
      </c>
      <c r="E28" s="2"/>
      <c r="F28" s="9" t="s">
        <v>77</v>
      </c>
    </row>
    <row r="29" spans="1:6" x14ac:dyDescent="0.25">
      <c r="A29" s="2" t="s">
        <v>32</v>
      </c>
      <c r="B29" s="2" t="s">
        <v>78</v>
      </c>
      <c r="C29" s="2"/>
      <c r="D29" s="8">
        <v>0</v>
      </c>
      <c r="E29" s="2"/>
      <c r="F29" s="9" t="s">
        <v>77</v>
      </c>
    </row>
    <row r="30" spans="1:6" x14ac:dyDescent="0.25">
      <c r="A30" s="2" t="s">
        <v>32</v>
      </c>
      <c r="B30" s="2" t="s">
        <v>79</v>
      </c>
      <c r="C30" s="2"/>
      <c r="D30" s="5">
        <f>SUM(D28:D29)</f>
        <v>0</v>
      </c>
      <c r="E30" s="3">
        <f>D30*E27</f>
        <v>0</v>
      </c>
      <c r="F30" s="2"/>
    </row>
    <row r="31" spans="1:6" x14ac:dyDescent="0.25">
      <c r="A31" s="2"/>
      <c r="B31" s="2" t="s">
        <v>80</v>
      </c>
      <c r="C31" s="2"/>
      <c r="D31" s="2"/>
      <c r="E31" s="3">
        <f>E27+E30</f>
        <v>100</v>
      </c>
      <c r="F31" s="2" t="s">
        <v>81</v>
      </c>
    </row>
    <row r="33" spans="1:6" x14ac:dyDescent="0.25">
      <c r="A33" s="15" t="s">
        <v>82</v>
      </c>
      <c r="B33" s="13"/>
      <c r="C33" s="13"/>
      <c r="D33" s="13"/>
      <c r="E33" s="13"/>
      <c r="F33" s="13"/>
    </row>
    <row r="34" spans="1:6" x14ac:dyDescent="0.25">
      <c r="A34" s="13"/>
      <c r="B34" s="13"/>
      <c r="C34" s="13"/>
      <c r="D34" s="13"/>
      <c r="E34" s="13"/>
      <c r="F34" s="13"/>
    </row>
    <row r="35" spans="1:6" x14ac:dyDescent="0.25">
      <c r="A35" s="13"/>
      <c r="B35" s="13"/>
      <c r="C35" s="13"/>
      <c r="D35" s="13"/>
      <c r="E35" s="13"/>
      <c r="F35" s="13"/>
    </row>
  </sheetData>
  <sheetProtection algorithmName="SHA-512" hashValue="+mV3QoeNtDacCjxBpxIw6zi0VgvDk8ICRyp8au4EDdVPEApL4SX2RJippGRP+Un3rm3pkT1Ny/HEy+Rttxn+9Q==" saltValue="d7eFPHl2GsrMb5Hbfl6dXQ==" spinCount="100000" sheet="1" objects="1" scenarios="1"/>
  <protectedRanges>
    <protectedRange sqref="D5 D7:D13 F12 D16 D18:D25 F25 D28:D29 F28:F29" name="Factor Fase A_1"/>
    <protectedRange sqref="D5 D7:D13 D16 D18:D25 F25 D28:D29 F28:F29" name="Factor Fase BC"/>
  </protectedRanges>
  <mergeCells count="3">
    <mergeCell ref="A2:F2"/>
    <mergeCell ref="A1:F1"/>
    <mergeCell ref="A33:F35"/>
  </mergeCells>
  <dataValidations count="1">
    <dataValidation type="decimal" errorTitle="Ongeldige invoer" error="Vul een percentage in tussen 0% en 100%." sqref="D5 D7:D13 D16 D18:D25 D28:D29" xr:uid="{00000000-0002-0000-0300-000000000000}">
      <formula1>0</formula1>
      <formula2>1</formula2>
    </dataValidation>
  </dataValidations>
  <printOptions horizontalCentered="1"/>
  <pageMargins left="0.75" right="0.75" top="1" bottom="1" header="0.5" footer="0.5"/>
  <pageSetup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4"/>
  <sheetViews>
    <sheetView showGridLines="0" tabSelected="1" zoomScaleNormal="100" workbookViewId="0">
      <selection activeCell="B4" sqref="B4"/>
    </sheetView>
  </sheetViews>
  <sheetFormatPr defaultRowHeight="15" x14ac:dyDescent="0.25"/>
  <cols>
    <col min="1" max="1" width="25" customWidth="1"/>
    <col min="2" max="2" width="16" customWidth="1"/>
    <col min="3" max="3" width="12" customWidth="1"/>
    <col min="4" max="4" width="60" customWidth="1"/>
  </cols>
  <sheetData>
    <row r="1" spans="1:4" ht="48" customHeight="1" x14ac:dyDescent="0.25">
      <c r="A1" s="14" t="s">
        <v>83</v>
      </c>
      <c r="B1" s="13"/>
      <c r="C1" s="13"/>
      <c r="D1" s="13"/>
    </row>
    <row r="3" spans="1:4" x14ac:dyDescent="0.25">
      <c r="A3" s="1" t="s">
        <v>2</v>
      </c>
      <c r="B3" s="1" t="s">
        <v>84</v>
      </c>
      <c r="C3" s="1" t="s">
        <v>85</v>
      </c>
      <c r="D3" s="1" t="s">
        <v>25</v>
      </c>
    </row>
    <row r="4" spans="1:4" ht="30" x14ac:dyDescent="0.25">
      <c r="A4" s="2" t="s">
        <v>11</v>
      </c>
      <c r="B4" s="8">
        <v>0</v>
      </c>
      <c r="C4" s="2" t="s">
        <v>86</v>
      </c>
      <c r="D4" s="2" t="s">
        <v>87</v>
      </c>
    </row>
  </sheetData>
  <sheetProtection sheet="1" selectLockedCells="1"/>
  <protectedRanges>
    <protectedRange algorithmName="SHA-512" hashValue="NcH6OQsdzzkUmUEQzyy9lI/pnb7kaBWFM6soRa4PwdQOLzicN+VGZgsArZKOO+XTXZpTghWGxK31HYfyq540cQ==" saltValue="AE+OmUuIMKFzgjv7d11Wxg==" spinCount="100000" sqref="B4" name="Bereik1"/>
  </protectedRanges>
  <mergeCells count="1">
    <mergeCell ref="A1:D1"/>
  </mergeCells>
  <dataValidations count="1">
    <dataValidation type="decimal" error="Vul een bureaumarge in tussen 0% en 100%." sqref="B4" xr:uid="{00000000-0002-0000-0400-000000000000}">
      <formula1>0</formula1>
      <formula2>1</formula2>
    </dataValidation>
  </dataValidations>
  <printOptions horizontalCentered="1"/>
  <pageMargins left="0.75" right="0.75" top="1" bottom="1" header="0.5" footer="0.5"/>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E36D0D81816941B8F6F8DEE8F2F998" ma:contentTypeVersion="3" ma:contentTypeDescription="Create a new document." ma:contentTypeScope="" ma:versionID="45e1362954611f5db84038882e5cacf1">
  <xsd:schema xmlns:xsd="http://www.w3.org/2001/XMLSchema" xmlns:xs="http://www.w3.org/2001/XMLSchema" xmlns:p="http://schemas.microsoft.com/office/2006/metadata/properties" xmlns:ns2="82e18524-f6f1-4646-8eb8-04f1702954e8" targetNamespace="http://schemas.microsoft.com/office/2006/metadata/properties" ma:root="true" ma:fieldsID="427a44ca5fef60ff9bb58a936cf88c89" ns2:_="">
    <xsd:import namespace="82e18524-f6f1-4646-8eb8-04f1702954e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e18524-f6f1-4646-8eb8-04f1702954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B9848-7B72-41E3-A64F-1124FEB7DE2E}">
  <ds:schemaRefs>
    <ds:schemaRef ds:uri="http://schemas.microsoft.com/sharepoint/v3/contenttype/forms"/>
  </ds:schemaRefs>
</ds:datastoreItem>
</file>

<file path=customXml/itemProps2.xml><?xml version="1.0" encoding="utf-8"?>
<ds:datastoreItem xmlns:ds="http://schemas.openxmlformats.org/officeDocument/2006/customXml" ds:itemID="{6A0E6BF4-8E73-4281-83EB-1C00298717A5}">
  <ds:schemaRef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infopath/2007/PartnerControls"/>
    <ds:schemaRef ds:uri="82e18524-f6f1-4646-8eb8-04f1702954e8"/>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82A6EC9F-017E-4A0A-81E4-B478B2D182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e18524-f6f1-4646-8eb8-04f1702954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Totaalblad</vt:lpstr>
      <vt:lpstr>Leeswijzer</vt:lpstr>
      <vt:lpstr>Factor Fase A</vt:lpstr>
      <vt:lpstr>Factor Fase B-C</vt:lpstr>
      <vt:lpstr>Bureaumarge</vt:lpstr>
      <vt:lpstr>'Factor Fase A'!Afdrukbereik</vt:lpstr>
      <vt:lpstr>'Factor Fase B-C'!Afdrukbereik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Claartje Smith-Broeijer</cp:lastModifiedBy>
  <dcterms:created xsi:type="dcterms:W3CDTF">2026-10-02T10:25:18Z</dcterms:created>
  <dcterms:modified xsi:type="dcterms:W3CDTF">2026-11-02T11:20:54Z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0x0101001DE36D0D81816941B8F6F8DEE8F2F998</vt:lpwstr>
  </property>
</Properties>
</file>