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enInkoop-encontractmanagement-Team-MO-Aanbestedingen/Gedeelde documenten/EA/2026 EA Sanitaire artikelen/03 Werkdocumenten/Bijlagen Inschrijvingsleidraad/"/>
    </mc:Choice>
  </mc:AlternateContent>
  <xr:revisionPtr revIDLastSave="500" documentId="11_AB5D3F1095A37F3C385BE5450B3979F9E8DCE84C" xr6:coauthVersionLast="47" xr6:coauthVersionMax="47" xr10:uidLastSave="{9689C0C5-E112-4882-BB38-0EEF409FD99A}"/>
  <bookViews>
    <workbookView xWindow="28680" yWindow="-120" windowWidth="29040" windowHeight="15720" activeTab="1" xr2:uid="{00000000-000D-0000-FFFF-FFFF00000000}"/>
  </bookViews>
  <sheets>
    <sheet name="Voorblad" sheetId="2" r:id="rId1"/>
    <sheet name="Inschrijfstaat Sanitaire voorz." sheetId="1" r:id="rId2"/>
  </sheets>
  <externalReferences>
    <externalReference r:id="rId3"/>
    <externalReference r:id="rId4"/>
    <externalReference r:id="rId5"/>
  </externalReferences>
  <definedNames>
    <definedName name="__123Graph_A" hidden="1">'[1]Offerteformulier 1'!#REF!</definedName>
    <definedName name="_xlnm.Print_Area" localSheetId="1">'Inschrijfstaat Sanitaire voorz.'!$A$1:$L$63</definedName>
    <definedName name="_xlnm.Print_Area" localSheetId="0">Voorblad!$B$2:$H$19</definedName>
    <definedName name="Afdrukbereik_MI">#REF!</definedName>
    <definedName name="jj" hidden="1">'[2]Offerteformulier 1'!#REF!</definedName>
    <definedName name="mm" hidden="1">'[2]Offerteformulier 1'!#REF!</definedName>
    <definedName name="ort">[3]ort!$A$6:$E$78</definedName>
    <definedName name="ow">[3]ow!$A$6:$K$78</definedName>
    <definedName name="resultaat">#REF!</definedName>
    <definedName name="TABEL">[3]Berekeningen!$A$18:$W$90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H19" i="1"/>
  <c r="E29" i="1"/>
  <c r="E30" i="1"/>
  <c r="E34" i="1"/>
  <c r="E35" i="1"/>
  <c r="E33" i="1"/>
  <c r="E32" i="1"/>
  <c r="D42" i="1" l="1"/>
  <c r="E42" i="1" s="1"/>
  <c r="D41" i="1"/>
  <c r="E41" i="1" s="1"/>
  <c r="E28" i="1" l="1"/>
  <c r="E43" i="1"/>
  <c r="E44" i="1"/>
  <c r="E40" i="1"/>
  <c r="E39" i="1"/>
  <c r="E22" i="1"/>
  <c r="E23" i="1"/>
  <c r="E24" i="1"/>
  <c r="E25" i="1"/>
  <c r="E26" i="1"/>
  <c r="E27" i="1"/>
  <c r="E31" i="1"/>
  <c r="E48" i="1"/>
  <c r="H15" i="1"/>
  <c r="H36" i="1" l="1"/>
  <c r="E50" i="1"/>
  <c r="E49" i="1"/>
  <c r="H51" i="1" l="1"/>
  <c r="H45" i="1" l="1"/>
  <c r="H16" i="1" l="1"/>
  <c r="H17" i="1"/>
  <c r="H18" i="1"/>
  <c r="H55" i="1" l="1"/>
</calcChain>
</file>

<file path=xl/sharedStrings.xml><?xml version="1.0" encoding="utf-8"?>
<sst xmlns="http://schemas.openxmlformats.org/spreadsheetml/2006/main" count="107" uniqueCount="102">
  <si>
    <t>Instructies</t>
  </si>
  <si>
    <t>vul de gele velden in</t>
  </si>
  <si>
    <t>Versie 1.0</t>
  </si>
  <si>
    <t>*</t>
  </si>
  <si>
    <t>De Inschrijver hoeft niet expliciet onderstaande merken uit te leveren, er mogen ook vergelijkbare artikelen aangeboden worden, mits deze voldoen aan de gestelde specificaties.</t>
  </si>
  <si>
    <t>**</t>
  </si>
  <si>
    <t>***</t>
  </si>
  <si>
    <t xml:space="preserve">&lt;naam Inschrijver &gt; </t>
  </si>
  <si>
    <t>A) Vullingen</t>
  </si>
  <si>
    <t xml:space="preserve">Vullingen voor* </t>
  </si>
  <si>
    <t>Huidig aantal 'Dispensers' ***</t>
  </si>
  <si>
    <t xml:space="preserve">Verpakking vulling </t>
  </si>
  <si>
    <t>Fictief jaarvolume vulling***</t>
  </si>
  <si>
    <t>Prijs per producteenheid**</t>
  </si>
  <si>
    <t xml:space="preserve">Totaal per jaar </t>
  </si>
  <si>
    <t>Uw productnaam</t>
  </si>
  <si>
    <t>Dispenser handzeep (schuim/foam)</t>
  </si>
  <si>
    <t>flacon</t>
  </si>
  <si>
    <t>Dispenser katoenen rol (enkele rol)</t>
  </si>
  <si>
    <t>rollen</t>
  </si>
  <si>
    <t>35 meter per rol</t>
  </si>
  <si>
    <t>Dispenser katoenen rol (dubbele rol)</t>
  </si>
  <si>
    <t>Dispenser katoenen rol (extra robuust)</t>
  </si>
  <si>
    <t>Dispenser vouwhanddoek (papieren servetten)</t>
  </si>
  <si>
    <t>doos</t>
  </si>
  <si>
    <t>3200 per doos</t>
  </si>
  <si>
    <t xml:space="preserve">Dispenser papieren rol </t>
  </si>
  <si>
    <t>dozen</t>
  </si>
  <si>
    <t>6 rollen in doos á 300 meter per stuk</t>
  </si>
  <si>
    <t>Dispenser toiletbrilreiniger</t>
  </si>
  <si>
    <t>300 ml inhoud</t>
  </si>
  <si>
    <t xml:space="preserve">Dispenser toiletpapier (2-rollen ) </t>
  </si>
  <si>
    <t>24 rollen á 100 meter ps</t>
  </si>
  <si>
    <t>subtotaal: Vullingen</t>
  </si>
  <si>
    <t>Matten (wisseling per 2 weken)</t>
  </si>
  <si>
    <t>Huidig aantal matten ***</t>
  </si>
  <si>
    <t>Prijs per wisseling</t>
  </si>
  <si>
    <t>Totaal per jaar matten</t>
  </si>
  <si>
    <t>Mat div. 85 x 90 cm</t>
  </si>
  <si>
    <t>Mat div. 140 x 200 cm</t>
  </si>
  <si>
    <t>Mat div. 150 x 250 cm</t>
  </si>
  <si>
    <t>subtotaal: Matten incl. wisseling</t>
  </si>
  <si>
    <t>Boxen, emmer en luchtverfrisser</t>
  </si>
  <si>
    <t>Huidig aantal  ***</t>
  </si>
  <si>
    <t>Totaal per jaar</t>
  </si>
  <si>
    <t>D) Toiletborstels</t>
  </si>
  <si>
    <t>Divers</t>
  </si>
  <si>
    <t>Huidig aantal stuks***</t>
  </si>
  <si>
    <t>Prijs per stuk</t>
  </si>
  <si>
    <t>Totaal</t>
  </si>
  <si>
    <t xml:space="preserve">Toiletborstel </t>
  </si>
  <si>
    <t>Toiletborstelhouder</t>
  </si>
  <si>
    <t>Toiletgarnituur</t>
  </si>
  <si>
    <t>subtotaal Toiletborstels</t>
  </si>
  <si>
    <t xml:space="preserve">Uw fictieve Inschrijfprijs </t>
  </si>
  <si>
    <t>(subtotaal A+B+C+D) =</t>
  </si>
  <si>
    <t>B) Matten incl. wisseling</t>
  </si>
  <si>
    <t>Schoonloopmat 150 x 200 cm</t>
  </si>
  <si>
    <t>Schoonloopmat 115 x 200 cm</t>
  </si>
  <si>
    <t xml:space="preserve">Schoonloopmat 85 x 150 cm </t>
  </si>
  <si>
    <t>Hygiënebox non touch (1x per 2 weken)</t>
  </si>
  <si>
    <t>Luieremmer (1x per 2 weken)</t>
  </si>
  <si>
    <t>Auteur:</t>
  </si>
  <si>
    <t>Gemeente Utrecht</t>
  </si>
  <si>
    <t>Datum:</t>
  </si>
  <si>
    <t xml:space="preserve">Naam aanbesteding: </t>
  </si>
  <si>
    <t xml:space="preserve">Referentienummer: 
</t>
  </si>
  <si>
    <t xml:space="preserve">TenderNed-kenmerk: </t>
  </si>
  <si>
    <t xml:space="preserve">Versie: </t>
  </si>
  <si>
    <t>1.0d</t>
  </si>
  <si>
    <t xml:space="preserve">Bijlage 9  Invulformulier tarieven </t>
  </si>
  <si>
    <t>Sanitaire voorzieningen</t>
  </si>
  <si>
    <t>2 november 2026</t>
  </si>
  <si>
    <t>2026F&amp;H987</t>
  </si>
  <si>
    <t>Inschrijfstaat Sanitaire voorzieningen Gemeente Utrecht</t>
  </si>
  <si>
    <t>Bij een andere grootte van producten dient Inschrijver zelf de prijs om te rekenen naar de door gemeente grootte zoals vermeld in de tabel voor producteenheid.</t>
  </si>
  <si>
    <t>De genoemde aantallen (per jaar) zijn slechts fictief en vorm geen indicatie of garantie van de afname gedurende de looptijd van de Raamovereenkomst. Hier kunnen dus geen rechten aan worden ontleend.</t>
  </si>
  <si>
    <t xml:space="preserve">ONDERTEKENING INSCHRIJFSTAAT </t>
  </si>
  <si>
    <t>Naam Inschrijver</t>
  </si>
  <si>
    <t>Functie</t>
  </si>
  <si>
    <t>Plaats en datum</t>
  </si>
  <si>
    <r>
      <t>Uw toelichting alternatief product</t>
    </r>
    <r>
      <rPr>
        <sz val="10"/>
        <color theme="1"/>
        <rFont val="Arial"/>
        <family val="2"/>
      </rPr>
      <t xml:space="preserve"> (invullen indien wordt afgeweken van artikelomschrijving)</t>
    </r>
  </si>
  <si>
    <r>
      <rPr>
        <b/>
        <sz val="10"/>
        <color theme="1"/>
        <rFont val="Arial"/>
        <family val="2"/>
      </rPr>
      <t>Verpakkingseenheid</t>
    </r>
    <r>
      <rPr>
        <sz val="10"/>
        <color theme="1"/>
        <rFont val="Arial"/>
        <family val="2"/>
      </rPr>
      <t xml:space="preserve"> (indien van toepassing)</t>
    </r>
  </si>
  <si>
    <t>verpakkingsinhoud vulling 
 (producteenheid)</t>
  </si>
  <si>
    <t>Naam Inschrijver:</t>
  </si>
  <si>
    <t>500 ml per flacon</t>
  </si>
  <si>
    <t>Luchtverfrisser (1x per 13 weken)</t>
  </si>
  <si>
    <t>Hygiënebox non touch (1x per 4 weken)</t>
  </si>
  <si>
    <t>Optie: Hygiënebox non touch (1x per 4 weken) 
zie eis 13 - PvE en § 1.1.6 - leidraad</t>
  </si>
  <si>
    <t>Optie: Hygiënebox non touch (1x per 2 weken) 
zie eis 13 - PvE en § 1.1.6 - leidraad</t>
  </si>
  <si>
    <t>C) Wisseling hygiëneboxen, luchtverfrissers en luieremmers</t>
  </si>
  <si>
    <t>subtotaal: Hygiëneboxen, luchtverfrissers en luieremmers incl. wisseling</t>
  </si>
  <si>
    <t>Logomat Gemeente Utrecht 135 x 130 cm</t>
  </si>
  <si>
    <t>Logomat Gemeente Utrecht  200 x 115 cm</t>
  </si>
  <si>
    <t>Logomat Gemeente Utrecht  200 x 150 cm</t>
  </si>
  <si>
    <t>Logomat  Gemeente Utrecht  375 x 100 cm</t>
  </si>
  <si>
    <t>Absorba mat 85 x 150 cm</t>
  </si>
  <si>
    <t>Absorba mat 150 x 200 cm</t>
  </si>
  <si>
    <t>Droogloopmat 85 x 150 cm</t>
  </si>
  <si>
    <t>Droogloopmat 150 x 200 cm</t>
  </si>
  <si>
    <t>Ingevuld door 
(tekenbevoegde functionaris Inschrijver)</t>
  </si>
  <si>
    <t>Handtekening functionaris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</si>
</sst>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&quot;€&quot;\ #,##0.00"/>
    <numFmt numFmtId="166" formatCode="_ * #,##0_ ;_ * \-#,##0_ ;_ * &quot;-&quot;??_ ;_ @_ "/>
  </numFmts>
  <fonts count="35" x14ac:knownFonts="1">
    <font>
      <sz val="9"/>
      <color theme="1"/>
      <name val="Lucida Sans Unicode"/>
      <family val="2"/>
    </font>
    <font>
      <sz val="11"/>
      <color theme="1"/>
      <name val="Calibri"/>
      <family val="2"/>
      <scheme val="minor"/>
    </font>
    <font>
      <sz val="9"/>
      <color theme="1"/>
      <name val="Lucida Sans Unicode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Arial"/>
    </font>
    <font>
      <sz val="14"/>
      <color theme="1"/>
      <name val="Arial"/>
    </font>
    <font>
      <sz val="10.5"/>
      <color theme="1"/>
      <name val="Arial"/>
    </font>
    <font>
      <b/>
      <sz val="10.5"/>
      <color theme="1"/>
      <name val="Arial"/>
    </font>
    <font>
      <b/>
      <sz val="14"/>
      <color theme="1"/>
      <name val="Arial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i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u/>
      <sz val="11"/>
      <name val="Arial"/>
      <family val="2"/>
    </font>
    <font>
      <sz val="10"/>
      <color theme="1"/>
      <name val="Arial"/>
    </font>
    <font>
      <sz val="9"/>
      <color theme="1"/>
      <name val="Arial"/>
    </font>
    <font>
      <i/>
      <sz val="9"/>
      <name val="Arial"/>
    </font>
    <font>
      <i/>
      <sz val="9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 style="mediumDashed">
        <color rgb="FFFF0000"/>
      </right>
      <top style="medium">
        <color indexed="64"/>
      </top>
      <bottom style="thin">
        <color indexed="64"/>
      </bottom>
      <diagonal/>
    </border>
    <border>
      <left style="mediumDashed">
        <color rgb="FFFF0000"/>
      </left>
      <right style="mediumDashed">
        <color rgb="FFFF0000"/>
      </right>
      <top/>
      <bottom style="mediumDashed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4" fillId="0" borderId="0"/>
    <xf numFmtId="4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6" borderId="12" applyNumberFormat="0" applyAlignment="0" applyProtection="0"/>
    <xf numFmtId="0" fontId="6" fillId="7" borderId="12" applyNumberFormat="0" applyAlignment="0" applyProtection="0"/>
    <xf numFmtId="0" fontId="1" fillId="0" borderId="0"/>
    <xf numFmtId="0" fontId="12" fillId="0" borderId="0"/>
  </cellStyleXfs>
  <cellXfs count="103">
    <xf numFmtId="0" fontId="0" fillId="0" borderId="0" xfId="0"/>
    <xf numFmtId="0" fontId="7" fillId="2" borderId="0" xfId="8" applyFont="1" applyFill="1"/>
    <xf numFmtId="0" fontId="8" fillId="2" borderId="0" xfId="8" applyFont="1" applyFill="1"/>
    <xf numFmtId="0" fontId="7" fillId="2" borderId="0" xfId="8" applyFont="1" applyFill="1" applyAlignment="1">
      <alignment vertical="center"/>
    </xf>
    <xf numFmtId="0" fontId="9" fillId="2" borderId="13" xfId="8" applyFont="1" applyFill="1" applyBorder="1" applyAlignment="1">
      <alignment horizontal="center" vertical="center"/>
    </xf>
    <xf numFmtId="0" fontId="7" fillId="2" borderId="14" xfId="8" applyFont="1" applyFill="1" applyBorder="1"/>
    <xf numFmtId="0" fontId="7" fillId="2" borderId="15" xfId="8" applyFont="1" applyFill="1" applyBorder="1"/>
    <xf numFmtId="0" fontId="7" fillId="2" borderId="16" xfId="8" applyFont="1" applyFill="1" applyBorder="1" applyAlignment="1">
      <alignment vertical="center"/>
    </xf>
    <xf numFmtId="0" fontId="7" fillId="2" borderId="17" xfId="8" applyFont="1" applyFill="1" applyBorder="1"/>
    <xf numFmtId="0" fontId="10" fillId="2" borderId="16" xfId="8" applyFont="1" applyFill="1" applyBorder="1" applyAlignment="1">
      <alignment horizontal="center" vertical="center"/>
    </xf>
    <xf numFmtId="0" fontId="7" fillId="0" borderId="0" xfId="8" applyFont="1"/>
    <xf numFmtId="0" fontId="7" fillId="2" borderId="17" xfId="8" applyFont="1" applyFill="1" applyBorder="1" applyAlignment="1">
      <alignment vertical="center"/>
    </xf>
    <xf numFmtId="49" fontId="7" fillId="2" borderId="0" xfId="8" applyNumberFormat="1" applyFont="1" applyFill="1" applyAlignment="1">
      <alignment horizontal="left" vertical="center"/>
    </xf>
    <xf numFmtId="0" fontId="7" fillId="2" borderId="0" xfId="8" applyFont="1" applyFill="1" applyAlignment="1">
      <alignment horizontal="left" vertical="center"/>
    </xf>
    <xf numFmtId="0" fontId="7" fillId="2" borderId="18" xfId="8" applyFont="1" applyFill="1" applyBorder="1"/>
    <xf numFmtId="0" fontId="7" fillId="2" borderId="19" xfId="8" applyFont="1" applyFill="1" applyBorder="1"/>
    <xf numFmtId="0" fontId="7" fillId="2" borderId="20" xfId="8" applyFont="1" applyFill="1" applyBorder="1"/>
    <xf numFmtId="166" fontId="16" fillId="0" borderId="1" xfId="5" applyNumberFormat="1" applyFont="1" applyBorder="1" applyAlignment="1" applyProtection="1">
      <alignment vertical="center" wrapText="1"/>
    </xf>
    <xf numFmtId="166" fontId="22" fillId="0" borderId="1" xfId="5" applyNumberFormat="1" applyFont="1" applyBorder="1" applyAlignment="1" applyProtection="1">
      <alignment vertical="center" wrapText="1"/>
    </xf>
    <xf numFmtId="44" fontId="16" fillId="3" borderId="1" xfId="1" applyFont="1" applyFill="1" applyBorder="1" applyAlignment="1" applyProtection="1">
      <alignment vertical="center" wrapText="1"/>
      <protection locked="0"/>
    </xf>
    <xf numFmtId="44" fontId="16" fillId="0" borderId="3" xfId="1" applyFont="1" applyBorder="1" applyAlignment="1" applyProtection="1">
      <alignment vertical="center" wrapText="1"/>
    </xf>
    <xf numFmtId="44" fontId="16" fillId="0" borderId="0" xfId="1" applyFont="1" applyBorder="1" applyAlignment="1" applyProtection="1">
      <alignment vertical="center" wrapText="1"/>
    </xf>
    <xf numFmtId="44" fontId="18" fillId="11" borderId="1" xfId="1" applyFont="1" applyFill="1" applyBorder="1" applyAlignment="1" applyProtection="1">
      <alignment vertical="center" wrapText="1"/>
    </xf>
    <xf numFmtId="44" fontId="16" fillId="0" borderId="1" xfId="1" applyFont="1" applyBorder="1" applyAlignment="1" applyProtection="1">
      <alignment vertical="center" wrapText="1"/>
    </xf>
    <xf numFmtId="44" fontId="16" fillId="0" borderId="1" xfId="1" applyFont="1" applyFill="1" applyBorder="1" applyAlignment="1" applyProtection="1">
      <alignment vertical="center" wrapText="1"/>
    </xf>
    <xf numFmtId="44" fontId="16" fillId="2" borderId="1" xfId="1" applyFont="1" applyFill="1" applyBorder="1" applyAlignment="1" applyProtection="1">
      <alignment vertical="center" wrapText="1"/>
    </xf>
    <xf numFmtId="0" fontId="16" fillId="3" borderId="9" xfId="3" applyFont="1" applyFill="1" applyBorder="1" applyAlignment="1" applyProtection="1">
      <alignment horizontal="left" vertical="top" wrapText="1"/>
      <protection locked="0"/>
    </xf>
    <xf numFmtId="0" fontId="16" fillId="3" borderId="1" xfId="3" applyFont="1" applyFill="1" applyBorder="1" applyAlignment="1" applyProtection="1">
      <alignment horizontal="left" vertical="top" wrapText="1"/>
      <protection locked="0"/>
    </xf>
    <xf numFmtId="0" fontId="14" fillId="2" borderId="16" xfId="8" applyFont="1" applyFill="1" applyBorder="1" applyAlignment="1">
      <alignment vertical="center"/>
    </xf>
    <xf numFmtId="0" fontId="14" fillId="2" borderId="0" xfId="8" applyFont="1" applyFill="1" applyAlignment="1">
      <alignment vertical="center"/>
    </xf>
    <xf numFmtId="49" fontId="14" fillId="2" borderId="0" xfId="8" applyNumberFormat="1" applyFont="1" applyFill="1" applyAlignment="1">
      <alignment vertical="center"/>
    </xf>
    <xf numFmtId="0" fontId="14" fillId="2" borderId="0" xfId="8" applyFont="1" applyFill="1" applyAlignment="1">
      <alignment horizontal="left" vertical="center"/>
    </xf>
    <xf numFmtId="0" fontId="17" fillId="3" borderId="0" xfId="0" applyFont="1" applyFill="1" applyAlignment="1" applyProtection="1">
      <alignment horizontal="center" vertical="center"/>
      <protection locked="0"/>
    </xf>
    <xf numFmtId="166" fontId="22" fillId="0" borderId="10" xfId="5" applyNumberFormat="1" applyFont="1" applyBorder="1" applyAlignment="1" applyProtection="1">
      <alignment vertical="center" wrapText="1"/>
    </xf>
    <xf numFmtId="44" fontId="16" fillId="3" borderId="10" xfId="1" applyFont="1" applyFill="1" applyBorder="1" applyAlignment="1" applyProtection="1">
      <alignment vertical="center" wrapText="1"/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6" fillId="0" borderId="9" xfId="0" applyFont="1" applyBorder="1" applyAlignment="1" applyProtection="1">
      <alignment vertical="center" wrapText="1"/>
      <protection locked="0"/>
    </xf>
    <xf numFmtId="0" fontId="30" fillId="3" borderId="28" xfId="0" applyFont="1" applyFill="1" applyBorder="1" applyAlignment="1" applyProtection="1">
      <alignment horizontal="left" vertical="center"/>
      <protection locked="0"/>
    </xf>
    <xf numFmtId="0" fontId="30" fillId="3" borderId="29" xfId="0" applyFont="1" applyFill="1" applyBorder="1" applyAlignment="1" applyProtection="1">
      <alignment horizontal="left" vertical="center"/>
      <protection locked="0"/>
    </xf>
    <xf numFmtId="0" fontId="30" fillId="3" borderId="22" xfId="0" applyFont="1" applyFill="1" applyBorder="1" applyAlignment="1" applyProtection="1">
      <alignment horizontal="left" vertical="center"/>
      <protection locked="0"/>
    </xf>
    <xf numFmtId="0" fontId="30" fillId="3" borderId="23" xfId="0" applyFont="1" applyFill="1" applyBorder="1" applyAlignment="1" applyProtection="1">
      <alignment horizontal="left" vertical="center"/>
      <protection locked="0"/>
    </xf>
    <xf numFmtId="0" fontId="30" fillId="3" borderId="25" xfId="0" applyFont="1" applyFill="1" applyBorder="1" applyAlignment="1" applyProtection="1">
      <alignment horizontal="left" vertical="center"/>
      <protection locked="0"/>
    </xf>
    <xf numFmtId="0" fontId="30" fillId="3" borderId="26" xfId="0" applyFont="1" applyFill="1" applyBorder="1" applyAlignment="1" applyProtection="1">
      <alignment horizontal="left" vertical="center"/>
      <protection locked="0"/>
    </xf>
    <xf numFmtId="0" fontId="11" fillId="2" borderId="16" xfId="8" applyFont="1" applyFill="1" applyBorder="1" applyAlignment="1">
      <alignment horizontal="center" vertical="center" wrapText="1"/>
    </xf>
    <xf numFmtId="0" fontId="11" fillId="2" borderId="0" xfId="8" applyFont="1" applyFill="1" applyAlignment="1">
      <alignment horizontal="center" vertical="center" wrapText="1"/>
    </xf>
    <xf numFmtId="0" fontId="11" fillId="2" borderId="17" xfId="8" applyFont="1" applyFill="1" applyBorder="1" applyAlignment="1">
      <alignment horizontal="center" vertical="center" wrapText="1"/>
    </xf>
    <xf numFmtId="0" fontId="16" fillId="0" borderId="0" xfId="0" applyFont="1" applyProtection="1"/>
    <xf numFmtId="0" fontId="26" fillId="0" borderId="0" xfId="0" applyFont="1" applyAlignment="1" applyProtection="1">
      <alignment vertical="center"/>
    </xf>
    <xf numFmtId="0" fontId="16" fillId="8" borderId="4" xfId="0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center" wrapText="1"/>
    </xf>
    <xf numFmtId="0" fontId="18" fillId="0" borderId="0" xfId="0" applyFont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164" fontId="16" fillId="0" borderId="0" xfId="0" applyNumberFormat="1" applyFont="1" applyAlignment="1" applyProtection="1">
      <alignment horizontal="center"/>
    </xf>
    <xf numFmtId="0" fontId="19" fillId="0" borderId="0" xfId="0" applyFont="1" applyAlignment="1" applyProtection="1">
      <alignment vertical="center"/>
    </xf>
    <xf numFmtId="0" fontId="19" fillId="0" borderId="0" xfId="3" applyFont="1" applyAlignment="1" applyProtection="1">
      <alignment vertical="center"/>
    </xf>
    <xf numFmtId="0" fontId="19" fillId="0" borderId="0" xfId="3" applyFont="1" applyAlignment="1" applyProtection="1">
      <alignment vertical="center" wrapText="1"/>
    </xf>
    <xf numFmtId="0" fontId="16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center" vertical="center"/>
    </xf>
    <xf numFmtId="164" fontId="16" fillId="0" borderId="0" xfId="0" applyNumberFormat="1" applyFont="1" applyAlignment="1" applyProtection="1">
      <alignment horizontal="center" vertical="center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vertical="center" wrapText="1"/>
    </xf>
    <xf numFmtId="0" fontId="18" fillId="11" borderId="1" xfId="0" applyFont="1" applyFill="1" applyBorder="1" applyAlignment="1" applyProtection="1">
      <alignment vertical="center" wrapText="1"/>
    </xf>
    <xf numFmtId="0" fontId="18" fillId="11" borderId="1" xfId="0" applyFont="1" applyFill="1" applyBorder="1" applyAlignment="1" applyProtection="1">
      <alignment horizontal="center" vertical="center" wrapText="1"/>
    </xf>
    <xf numFmtId="0" fontId="13" fillId="11" borderId="1" xfId="0" applyFont="1" applyFill="1" applyBorder="1" applyAlignment="1" applyProtection="1">
      <alignment vertical="center" wrapText="1"/>
    </xf>
    <xf numFmtId="0" fontId="15" fillId="11" borderId="1" xfId="0" applyFont="1" applyFill="1" applyBorder="1" applyAlignment="1" applyProtection="1">
      <alignment vertical="center" wrapText="1"/>
    </xf>
    <xf numFmtId="0" fontId="16" fillId="0" borderId="1" xfId="0" applyFont="1" applyBorder="1" applyAlignment="1" applyProtection="1">
      <alignment vertical="center" wrapText="1"/>
    </xf>
    <xf numFmtId="44" fontId="16" fillId="0" borderId="1" xfId="0" applyNumberFormat="1" applyFont="1" applyBorder="1" applyAlignment="1" applyProtection="1">
      <alignment vertical="center" wrapText="1"/>
    </xf>
    <xf numFmtId="0" fontId="16" fillId="0" borderId="10" xfId="0" applyFont="1" applyBorder="1" applyAlignment="1" applyProtection="1">
      <alignment vertical="center" wrapText="1"/>
    </xf>
    <xf numFmtId="44" fontId="16" fillId="0" borderId="10" xfId="0" applyNumberFormat="1" applyFont="1" applyBorder="1" applyAlignment="1" applyProtection="1">
      <alignment vertical="center" wrapText="1"/>
    </xf>
    <xf numFmtId="0" fontId="16" fillId="0" borderId="11" xfId="0" applyFont="1" applyBorder="1" applyAlignment="1" applyProtection="1">
      <alignment vertical="center" wrapText="1"/>
    </xf>
    <xf numFmtId="0" fontId="22" fillId="0" borderId="11" xfId="0" applyFont="1" applyBorder="1" applyAlignment="1" applyProtection="1">
      <alignment vertical="center" wrapText="1"/>
    </xf>
    <xf numFmtId="0" fontId="16" fillId="0" borderId="9" xfId="0" applyFont="1" applyBorder="1" applyAlignment="1" applyProtection="1">
      <alignment vertical="center" wrapText="1"/>
    </xf>
    <xf numFmtId="0" fontId="22" fillId="0" borderId="9" xfId="0" applyFont="1" applyBorder="1" applyAlignment="1" applyProtection="1">
      <alignment vertical="center" wrapText="1"/>
    </xf>
    <xf numFmtId="0" fontId="22" fillId="0" borderId="1" xfId="0" applyFont="1" applyBorder="1" applyAlignment="1" applyProtection="1">
      <alignment vertical="center" wrapText="1"/>
    </xf>
    <xf numFmtId="0" fontId="22" fillId="2" borderId="1" xfId="0" applyFont="1" applyFill="1" applyBorder="1" applyAlignment="1" applyProtection="1">
      <alignment vertical="center" wrapText="1"/>
    </xf>
    <xf numFmtId="0" fontId="23" fillId="0" borderId="0" xfId="0" applyFont="1" applyAlignment="1" applyProtection="1">
      <alignment vertical="center" wrapText="1"/>
    </xf>
    <xf numFmtId="0" fontId="23" fillId="2" borderId="0" xfId="0" applyFont="1" applyFill="1" applyAlignment="1" applyProtection="1">
      <alignment vertical="center" wrapText="1"/>
    </xf>
    <xf numFmtId="0" fontId="24" fillId="4" borderId="2" xfId="0" applyFont="1" applyFill="1" applyBorder="1" applyAlignment="1" applyProtection="1">
      <alignment vertical="center" wrapText="1"/>
    </xf>
    <xf numFmtId="0" fontId="19" fillId="0" borderId="0" xfId="0" applyFont="1" applyAlignment="1" applyProtection="1">
      <alignment vertical="center" wrapText="1"/>
    </xf>
    <xf numFmtId="0" fontId="16" fillId="2" borderId="0" xfId="0" applyFont="1" applyFill="1" applyAlignment="1" applyProtection="1">
      <alignment vertical="center" wrapText="1"/>
    </xf>
    <xf numFmtId="0" fontId="25" fillId="11" borderId="1" xfId="0" applyFont="1" applyFill="1" applyBorder="1" applyAlignment="1" applyProtection="1">
      <alignment vertical="center" wrapText="1"/>
    </xf>
    <xf numFmtId="0" fontId="32" fillId="0" borderId="1" xfId="0" applyFont="1" applyBorder="1" applyAlignment="1" applyProtection="1">
      <alignment vertical="center" wrapText="1"/>
    </xf>
    <xf numFmtId="0" fontId="33" fillId="2" borderId="1" xfId="0" applyFont="1" applyFill="1" applyBorder="1" applyAlignment="1" applyProtection="1">
      <alignment vertical="center" wrapText="1"/>
    </xf>
    <xf numFmtId="44" fontId="31" fillId="0" borderId="1" xfId="1" applyFont="1" applyBorder="1" applyAlignment="1" applyProtection="1">
      <alignment vertical="center" wrapText="1"/>
    </xf>
    <xf numFmtId="164" fontId="16" fillId="5" borderId="6" xfId="0" applyNumberFormat="1" applyFont="1" applyFill="1" applyBorder="1" applyAlignment="1" applyProtection="1">
      <alignment horizontal="center" vertical="center"/>
    </xf>
    <xf numFmtId="164" fontId="18" fillId="0" borderId="0" xfId="0" applyNumberFormat="1" applyFont="1" applyAlignment="1" applyProtection="1">
      <alignment horizontal="center" vertical="center"/>
    </xf>
    <xf numFmtId="164" fontId="16" fillId="5" borderId="8" xfId="0" applyNumberFormat="1" applyFont="1" applyFill="1" applyBorder="1" applyAlignment="1" applyProtection="1">
      <alignment horizontal="center" vertical="center"/>
    </xf>
    <xf numFmtId="0" fontId="28" fillId="10" borderId="13" xfId="6" applyFont="1" applyFill="1" applyBorder="1" applyAlignment="1" applyProtection="1">
      <alignment horizontal="left" vertical="center" wrapText="1"/>
    </xf>
    <xf numFmtId="0" fontId="28" fillId="10" borderId="14" xfId="6" applyFont="1" applyFill="1" applyBorder="1" applyAlignment="1" applyProtection="1">
      <alignment horizontal="left" vertical="center" wrapText="1"/>
    </xf>
    <xf numFmtId="0" fontId="28" fillId="10" borderId="15" xfId="6" applyFont="1" applyFill="1" applyBorder="1" applyAlignment="1" applyProtection="1">
      <alignment horizontal="left" vertical="center" wrapText="1"/>
    </xf>
    <xf numFmtId="0" fontId="27" fillId="9" borderId="0" xfId="9" applyFont="1" applyFill="1" applyProtection="1"/>
    <xf numFmtId="0" fontId="34" fillId="7" borderId="21" xfId="7" applyFont="1" applyBorder="1" applyAlignment="1" applyProtection="1">
      <alignment vertical="center"/>
    </xf>
    <xf numFmtId="0" fontId="34" fillId="7" borderId="24" xfId="7" applyFont="1" applyBorder="1" applyAlignment="1" applyProtection="1">
      <alignment vertical="center" wrapText="1"/>
    </xf>
    <xf numFmtId="0" fontId="29" fillId="9" borderId="0" xfId="9" applyFont="1" applyFill="1" applyProtection="1"/>
    <xf numFmtId="0" fontId="34" fillId="7" borderId="24" xfId="7" applyFont="1" applyBorder="1" applyAlignment="1" applyProtection="1">
      <alignment vertical="center"/>
    </xf>
    <xf numFmtId="0" fontId="34" fillId="7" borderId="27" xfId="7" applyFont="1" applyBorder="1" applyAlignment="1" applyProtection="1">
      <alignment vertical="center"/>
    </xf>
    <xf numFmtId="0" fontId="16" fillId="3" borderId="5" xfId="0" applyFont="1" applyFill="1" applyBorder="1" applyAlignment="1" applyProtection="1">
      <alignment horizontal="center" wrapText="1"/>
      <protection locked="0"/>
    </xf>
    <xf numFmtId="165" fontId="21" fillId="11" borderId="7" xfId="0" applyNumberFormat="1" applyFont="1" applyFill="1" applyBorder="1" applyAlignment="1" applyProtection="1">
      <alignment horizontal="center" vertical="center"/>
    </xf>
    <xf numFmtId="0" fontId="14" fillId="3" borderId="21" xfId="0" applyFont="1" applyFill="1" applyBorder="1" applyAlignment="1" applyProtection="1">
      <alignment horizontal="left" vertical="center"/>
      <protection locked="0"/>
    </xf>
    <xf numFmtId="0" fontId="14" fillId="3" borderId="24" xfId="0" applyFont="1" applyFill="1" applyBorder="1" applyAlignment="1" applyProtection="1">
      <alignment horizontal="left" vertical="center"/>
      <protection locked="0"/>
    </xf>
    <xf numFmtId="0" fontId="14" fillId="3" borderId="27" xfId="0" applyFont="1" applyFill="1" applyBorder="1" applyAlignment="1" applyProtection="1">
      <alignment horizontal="left" vertical="center"/>
      <protection locked="0"/>
    </xf>
  </cellXfs>
  <cellStyles count="10">
    <cellStyle name="Berekening" xfId="7" builtinId="22"/>
    <cellStyle name="Invoer" xfId="6" builtinId="20"/>
    <cellStyle name="Komma" xfId="5" builtinId="3"/>
    <cellStyle name="Normal 3" xfId="2" xr:uid="{00000000-0005-0000-0000-000001000000}"/>
    <cellStyle name="Standaard" xfId="0" builtinId="0"/>
    <cellStyle name="Standaard 2" xfId="3" xr:uid="{00000000-0005-0000-0000-000003000000}"/>
    <cellStyle name="Standaard 2 2" xfId="9" xr:uid="{3E575136-57B5-4591-AF5F-33B47E1B9DE6}"/>
    <cellStyle name="Standaard 3" xfId="8" xr:uid="{21487D1B-4B0C-4368-B8AA-0E6134900E16}"/>
    <cellStyle name="Valuta" xfId="1" builtinId="4"/>
    <cellStyle name="Valuta 2" xfId="4" xr:uid="{00000000-0005-0000-0000-000005000000}"/>
  </cellStyles>
  <dxfs count="0"/>
  <tableStyles count="0" defaultTableStyle="TableStyleMedium2" defaultPivotStyle="PivotStyleLight16"/>
  <colors>
    <mruColors>
      <color rgb="FFF5F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173355</xdr:colOff>
      <xdr:row>3</xdr:row>
      <xdr:rowOff>20955</xdr:rowOff>
    </xdr:from>
    <xdr:to>
      <xdr:col>5</xdr:col>
      <xdr:colOff>220980</xdr:colOff>
      <xdr:row>7</xdr:row>
      <xdr:rowOff>20955</xdr:rowOff>
    </xdr:to>
    <xdr:pic>
      <xdr:nvPicPr>
        <xdr:cNvPr id="2" name="Afbeelding 1" descr="Logo Gemeente Utrecht">
          <a:extLst>
            <a:ext uri="{FF2B5EF4-FFF2-40B4-BE49-F238E27FC236}">
              <a16:creationId xmlns:a16="http://schemas.microsoft.com/office/drawing/2014/main" id="{E33C289C-2067-41D3-BAAF-C024FF2EC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070" y="541020"/>
          <a:ext cx="1423035" cy="72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2377440</xdr:colOff>
      <xdr:row>0</xdr:row>
      <xdr:rowOff>167640</xdr:rowOff>
    </xdr:from>
    <xdr:to>
      <xdr:col>11</xdr:col>
      <xdr:colOff>1469985</xdr:colOff>
      <xdr:row>4</xdr:row>
      <xdr:rowOff>97155</xdr:rowOff>
    </xdr:to>
    <xdr:pic>
      <xdr:nvPicPr>
        <xdr:cNvPr id="10" name="Afbeelding 1" descr="Logo Gemeente Utrecht">
          <a:extLst>
            <a:ext uri="{FF2B5EF4-FFF2-40B4-BE49-F238E27FC236}">
              <a16:creationId xmlns:a16="http://schemas.microsoft.com/office/drawing/2014/main" id="{099CD7D0-5F07-4155-9A0E-16E66E56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7940" y="167640"/>
          <a:ext cx="187003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Sales\Archief%202000\afgewezen%20offertes\Ahold%20te%20Zaandam\versie%201\Calculatie%20NIC,%20Ahol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Sales\Archief%202000\afgewezen%20offertes\Friesland%20Coberco%20Dairy%20Foods%20te%20Meppel\Calculatie%20Blankenstein%20140%20(2e%20versie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en\Catering\981.035Fuji\corresp\ModelP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erteformulier 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erteformulier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t"/>
      <sheetName val="ow"/>
      <sheetName val="Berekeningen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E626-10FF-4F64-BB0A-96F40D2B0DF3}">
  <sheetPr>
    <tabColor theme="5" tint="0.79998168889431442"/>
  </sheetPr>
  <dimension ref="C2:G30"/>
  <sheetViews>
    <sheetView workbookViewId="0">
      <selection activeCell="C35" sqref="C35"/>
    </sheetView>
  </sheetViews>
  <sheetFormatPr defaultColWidth="9" defaultRowHeight="13.8" x14ac:dyDescent="0.25"/>
  <cols>
    <col min="1" max="1" width="9" style="1"/>
    <col min="2" max="2" width="3.44140625" style="1" customWidth="1"/>
    <col min="3" max="3" width="26.33203125" style="1" customWidth="1"/>
    <col min="4" max="6" width="12.88671875" style="1" customWidth="1"/>
    <col min="7" max="7" width="15.44140625" style="1" customWidth="1"/>
    <col min="8" max="8" width="3.109375" style="1" customWidth="1"/>
    <col min="9" max="16384" width="9" style="1"/>
  </cols>
  <sheetData>
    <row r="2" spans="3:7" ht="14.4" thickBot="1" x14ac:dyDescent="0.3"/>
    <row r="3" spans="3:7" x14ac:dyDescent="0.25">
      <c r="C3" s="4"/>
      <c r="D3" s="5"/>
      <c r="E3" s="5"/>
      <c r="F3" s="5"/>
      <c r="G3" s="6"/>
    </row>
    <row r="4" spans="3:7" x14ac:dyDescent="0.25">
      <c r="C4" s="7"/>
      <c r="G4" s="8"/>
    </row>
    <row r="5" spans="3:7" x14ac:dyDescent="0.25">
      <c r="C5" s="9"/>
      <c r="G5" s="8"/>
    </row>
    <row r="6" spans="3:7" x14ac:dyDescent="0.25">
      <c r="C6" s="9"/>
      <c r="D6" s="10"/>
      <c r="G6" s="8"/>
    </row>
    <row r="7" spans="3:7" x14ac:dyDescent="0.25">
      <c r="C7" s="9"/>
      <c r="G7" s="8"/>
    </row>
    <row r="8" spans="3:7" x14ac:dyDescent="0.25">
      <c r="C8" s="9"/>
      <c r="G8" s="8"/>
    </row>
    <row r="9" spans="3:7" s="2" customFormat="1" ht="17.399999999999999" x14ac:dyDescent="0.3">
      <c r="C9" s="43" t="s">
        <v>70</v>
      </c>
      <c r="D9" s="44"/>
      <c r="E9" s="44"/>
      <c r="F9" s="44"/>
      <c r="G9" s="45"/>
    </row>
    <row r="10" spans="3:7" ht="17.399999999999999" x14ac:dyDescent="0.25">
      <c r="C10" s="43"/>
      <c r="D10" s="44"/>
      <c r="E10" s="44"/>
      <c r="F10" s="44"/>
      <c r="G10" s="45"/>
    </row>
    <row r="11" spans="3:7" x14ac:dyDescent="0.25">
      <c r="C11" s="9"/>
      <c r="G11" s="8"/>
    </row>
    <row r="12" spans="3:7" s="3" customFormat="1" x14ac:dyDescent="0.2">
      <c r="C12" s="28" t="s">
        <v>62</v>
      </c>
      <c r="D12" s="29" t="s">
        <v>63</v>
      </c>
      <c r="E12" s="29"/>
      <c r="G12" s="11"/>
    </row>
    <row r="13" spans="3:7" s="3" customFormat="1" x14ac:dyDescent="0.2">
      <c r="C13" s="28" t="s">
        <v>64</v>
      </c>
      <c r="D13" s="30" t="s">
        <v>72</v>
      </c>
      <c r="E13" s="29"/>
      <c r="F13" s="12"/>
      <c r="G13" s="11"/>
    </row>
    <row r="14" spans="3:7" s="3" customFormat="1" x14ac:dyDescent="0.2">
      <c r="C14" s="28" t="s">
        <v>65</v>
      </c>
      <c r="D14" s="29" t="s">
        <v>71</v>
      </c>
      <c r="E14" s="29"/>
      <c r="G14" s="11"/>
    </row>
    <row r="15" spans="3:7" s="3" customFormat="1" x14ac:dyDescent="0.2">
      <c r="C15" s="28" t="s">
        <v>66</v>
      </c>
      <c r="D15" s="29" t="s">
        <v>73</v>
      </c>
      <c r="E15" s="29"/>
      <c r="F15" s="13"/>
      <c r="G15" s="11"/>
    </row>
    <row r="16" spans="3:7" s="3" customFormat="1" x14ac:dyDescent="0.2">
      <c r="C16" s="28" t="s">
        <v>67</v>
      </c>
      <c r="D16" s="31">
        <v>612335</v>
      </c>
      <c r="E16" s="29"/>
      <c r="F16" s="13"/>
      <c r="G16" s="11"/>
    </row>
    <row r="17" spans="3:7" x14ac:dyDescent="0.25">
      <c r="C17" s="28" t="s">
        <v>68</v>
      </c>
      <c r="D17" s="31" t="s">
        <v>69</v>
      </c>
      <c r="E17" s="29"/>
      <c r="G17" s="8"/>
    </row>
    <row r="18" spans="3:7" ht="13.2" customHeight="1" thickBot="1" x14ac:dyDescent="0.3">
      <c r="C18" s="14"/>
      <c r="D18" s="15"/>
      <c r="E18" s="15"/>
      <c r="F18" s="15"/>
      <c r="G18" s="16"/>
    </row>
    <row r="21" spans="3:7" ht="15" customHeight="1" x14ac:dyDescent="0.25"/>
    <row r="25" spans="3:7" ht="15" customHeight="1" x14ac:dyDescent="0.25"/>
    <row r="30" spans="3:7" ht="15" customHeight="1" x14ac:dyDescent="0.25"/>
  </sheetData>
  <sheetProtection algorithmName="SHA-512" hashValue="HsXapHdZY4qOALHckcxQySTayo7qqz0KRQplh2WTz5ntrfX4kL77xTtjAJggPQFRKCfBevzZ3d/6GdvimTMcxQ==" saltValue="FD67brTCsnk6XJJcwKjmLQ==" spinCount="100000" sheet="1" objects="1" scenarios="1"/>
  <mergeCells count="2">
    <mergeCell ref="C9:G9"/>
    <mergeCell ref="C10:G10"/>
  </mergeCells>
  <pageMargins left="0.78740157480314965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B66"/>
  <sheetViews>
    <sheetView showGridLines="0" tabSelected="1" view="pageBreakPreview" zoomScaleNormal="100" zoomScaleSheetLayoutView="100" workbookViewId="0">
      <pane ySplit="7" topLeftCell="A37" activePane="bottomLeft" state="frozen"/>
      <selection activeCell="C35" sqref="C35"/>
      <selection pane="bottomLeft" activeCell="C63" sqref="C63:E63"/>
    </sheetView>
  </sheetViews>
  <sheetFormatPr defaultColWidth="0" defaultRowHeight="11.4" x14ac:dyDescent="0.2"/>
  <cols>
    <col min="1" max="1" width="3.33203125" style="46" customWidth="1"/>
    <col min="2" max="2" width="40.109375" style="46" customWidth="1"/>
    <col min="3" max="3" width="13.44140625" style="46" customWidth="1"/>
    <col min="4" max="4" width="10.6640625" style="46" customWidth="1"/>
    <col min="5" max="5" width="21.21875" style="46" customWidth="1"/>
    <col min="6" max="6" width="15.109375" style="46" customWidth="1"/>
    <col min="7" max="7" width="26.33203125" style="46" customWidth="1"/>
    <col min="8" max="8" width="25" style="46" bestFit="1" customWidth="1"/>
    <col min="9" max="9" width="5.21875" style="46" customWidth="1"/>
    <col min="10" max="10" width="21.88671875" style="46" bestFit="1" customWidth="1"/>
    <col min="11" max="11" width="36.44140625" style="46" customWidth="1"/>
    <col min="12" max="12" width="27.88671875" style="46" bestFit="1" customWidth="1"/>
    <col min="13" max="13" width="25" style="46" bestFit="1" customWidth="1"/>
    <col min="14" max="14" width="31" style="46" hidden="1" customWidth="1"/>
    <col min="15" max="15" width="31.88671875" style="46" hidden="1" customWidth="1"/>
    <col min="16" max="16" width="34.6640625" style="46" hidden="1" customWidth="1"/>
    <col min="17" max="17" width="27.109375" style="46" hidden="1" customWidth="1"/>
    <col min="18" max="18" width="12.77734375" style="46" hidden="1" customWidth="1"/>
    <col min="19" max="19" width="21.77734375" style="46" hidden="1" customWidth="1"/>
    <col min="20" max="20" width="16.21875" style="46" hidden="1" customWidth="1"/>
    <col min="21" max="21" width="21.44140625" style="46" hidden="1" customWidth="1"/>
    <col min="22" max="22" width="22.44140625" style="46" hidden="1" customWidth="1"/>
    <col min="23" max="23" width="33.77734375" style="46" hidden="1" customWidth="1"/>
    <col min="24" max="24" width="31.88671875" style="46" hidden="1" customWidth="1"/>
    <col min="25" max="25" width="29.88671875" style="46" hidden="1" customWidth="1"/>
    <col min="26" max="26" width="22.109375" style="46" hidden="1" customWidth="1"/>
    <col min="27" max="28" width="23.109375" style="46" hidden="1" customWidth="1"/>
    <col min="29" max="16384" width="9" style="46" hidden="1"/>
  </cols>
  <sheetData>
    <row r="1" spans="1:12" ht="28.95" customHeight="1" thickBot="1" x14ac:dyDescent="0.25">
      <c r="B1" s="47" t="s">
        <v>74</v>
      </c>
    </row>
    <row r="2" spans="1:12" ht="24" thickBot="1" x14ac:dyDescent="0.3">
      <c r="B2" s="48" t="s">
        <v>0</v>
      </c>
      <c r="C2" s="98" t="s">
        <v>1</v>
      </c>
      <c r="D2" s="49"/>
      <c r="E2" s="50" t="s">
        <v>2</v>
      </c>
      <c r="F2" s="51"/>
      <c r="G2" s="52"/>
      <c r="H2" s="52"/>
    </row>
    <row r="3" spans="1:12" ht="8.25" customHeight="1" x14ac:dyDescent="0.2">
      <c r="B3" s="51"/>
      <c r="C3" s="51"/>
      <c r="D3" s="51"/>
      <c r="E3" s="51"/>
      <c r="F3" s="51"/>
      <c r="G3" s="52"/>
      <c r="H3" s="52"/>
    </row>
    <row r="4" spans="1:12" s="56" customFormat="1" ht="19.95" customHeight="1" x14ac:dyDescent="0.2">
      <c r="A4" s="53" t="s">
        <v>3</v>
      </c>
      <c r="B4" s="54" t="s">
        <v>4</v>
      </c>
      <c r="C4" s="54"/>
      <c r="D4" s="54"/>
      <c r="E4" s="54"/>
      <c r="F4" s="55"/>
      <c r="G4" s="55"/>
      <c r="H4" s="55"/>
      <c r="I4" s="55"/>
      <c r="J4" s="54"/>
      <c r="K4" s="53"/>
      <c r="L4" s="53"/>
    </row>
    <row r="5" spans="1:12" s="56" customFormat="1" ht="19.95" customHeight="1" x14ac:dyDescent="0.2">
      <c r="A5" s="53" t="s">
        <v>5</v>
      </c>
      <c r="B5" s="54" t="s">
        <v>75</v>
      </c>
      <c r="C5" s="54"/>
      <c r="D5" s="54"/>
      <c r="E5" s="54"/>
      <c r="F5" s="55"/>
      <c r="G5" s="55"/>
      <c r="H5" s="55"/>
      <c r="I5" s="55"/>
      <c r="J5" s="54"/>
      <c r="K5" s="53"/>
      <c r="L5" s="53"/>
    </row>
    <row r="6" spans="1:12" s="56" customFormat="1" ht="19.95" customHeight="1" x14ac:dyDescent="0.2">
      <c r="A6" s="53" t="s">
        <v>6</v>
      </c>
      <c r="B6" s="53" t="s">
        <v>76</v>
      </c>
      <c r="C6" s="53"/>
      <c r="D6" s="53"/>
      <c r="E6" s="53"/>
      <c r="F6" s="55"/>
      <c r="G6" s="55"/>
      <c r="H6" s="55"/>
      <c r="I6" s="55"/>
      <c r="J6" s="54"/>
      <c r="K6" s="53"/>
      <c r="L6" s="53"/>
    </row>
    <row r="7" spans="1:12" s="56" customFormat="1" ht="15.6" x14ac:dyDescent="0.2">
      <c r="B7" s="57" t="s">
        <v>84</v>
      </c>
      <c r="C7" s="32" t="s">
        <v>7</v>
      </c>
      <c r="D7" s="32"/>
      <c r="E7" s="58"/>
      <c r="F7" s="58"/>
      <c r="G7" s="59"/>
      <c r="H7" s="59"/>
    </row>
    <row r="8" spans="1:12" s="56" customFormat="1" ht="6.75" customHeight="1" x14ac:dyDescent="0.2">
      <c r="B8" s="57"/>
      <c r="C8" s="57"/>
      <c r="D8" s="57"/>
      <c r="E8" s="58"/>
      <c r="F8" s="58"/>
      <c r="G8" s="59"/>
      <c r="H8" s="59"/>
    </row>
    <row r="9" spans="1:12" s="56" customFormat="1" ht="21" x14ac:dyDescent="0.2">
      <c r="B9" s="60" t="s">
        <v>8</v>
      </c>
      <c r="C9" s="61"/>
      <c r="D9" s="58"/>
      <c r="E9" s="58"/>
      <c r="F9" s="58"/>
      <c r="G9" s="59"/>
      <c r="H9" s="59"/>
    </row>
    <row r="10" spans="1:12" s="62" customFormat="1" ht="39.6" x14ac:dyDescent="0.2">
      <c r="B10" s="63" t="s">
        <v>9</v>
      </c>
      <c r="C10" s="63" t="s">
        <v>10</v>
      </c>
      <c r="D10" s="63" t="s">
        <v>11</v>
      </c>
      <c r="E10" s="63" t="s">
        <v>83</v>
      </c>
      <c r="F10" s="64" t="s">
        <v>12</v>
      </c>
      <c r="G10" s="65" t="s">
        <v>13</v>
      </c>
      <c r="H10" s="63" t="s">
        <v>14</v>
      </c>
      <c r="J10" s="63" t="s">
        <v>15</v>
      </c>
      <c r="K10" s="66" t="s">
        <v>81</v>
      </c>
      <c r="L10" s="63" t="s">
        <v>82</v>
      </c>
    </row>
    <row r="11" spans="1:12" s="56" customFormat="1" ht="30.75" customHeight="1" x14ac:dyDescent="0.2">
      <c r="B11" s="67" t="s">
        <v>16</v>
      </c>
      <c r="C11" s="17">
        <v>1042</v>
      </c>
      <c r="D11" s="67" t="s">
        <v>17</v>
      </c>
      <c r="E11" s="67" t="s">
        <v>85</v>
      </c>
      <c r="F11" s="18">
        <v>3709</v>
      </c>
      <c r="G11" s="19">
        <v>0</v>
      </c>
      <c r="H11" s="68">
        <f>G11*F11</f>
        <v>0</v>
      </c>
      <c r="J11" s="26"/>
      <c r="K11" s="26"/>
      <c r="L11" s="26"/>
    </row>
    <row r="12" spans="1:12" s="56" customFormat="1" ht="30.75" customHeight="1" x14ac:dyDescent="0.2">
      <c r="B12" s="67" t="s">
        <v>18</v>
      </c>
      <c r="C12" s="17">
        <v>260</v>
      </c>
      <c r="D12" s="67" t="s">
        <v>19</v>
      </c>
      <c r="E12" s="69" t="s">
        <v>20</v>
      </c>
      <c r="F12" s="33">
        <v>25545</v>
      </c>
      <c r="G12" s="34">
        <v>0</v>
      </c>
      <c r="H12" s="70">
        <f>G12*F12</f>
        <v>0</v>
      </c>
      <c r="J12" s="27"/>
      <c r="K12" s="27"/>
      <c r="L12" s="27"/>
    </row>
    <row r="13" spans="1:12" s="56" customFormat="1" ht="30.75" customHeight="1" x14ac:dyDescent="0.2">
      <c r="B13" s="67" t="s">
        <v>21</v>
      </c>
      <c r="C13" s="17">
        <v>61</v>
      </c>
      <c r="D13" s="67" t="s">
        <v>19</v>
      </c>
      <c r="E13" s="71"/>
      <c r="F13" s="72"/>
      <c r="G13" s="35"/>
      <c r="H13" s="71"/>
      <c r="J13" s="27"/>
      <c r="K13" s="27"/>
      <c r="L13" s="27"/>
    </row>
    <row r="14" spans="1:12" s="56" customFormat="1" ht="30.75" customHeight="1" x14ac:dyDescent="0.2">
      <c r="B14" s="67" t="s">
        <v>22</v>
      </c>
      <c r="C14" s="17">
        <v>35</v>
      </c>
      <c r="D14" s="67" t="s">
        <v>19</v>
      </c>
      <c r="E14" s="73"/>
      <c r="F14" s="74"/>
      <c r="G14" s="36"/>
      <c r="H14" s="73"/>
      <c r="J14" s="27"/>
      <c r="K14" s="27"/>
      <c r="L14" s="27"/>
    </row>
    <row r="15" spans="1:12" s="56" customFormat="1" ht="30.75" customHeight="1" x14ac:dyDescent="0.2">
      <c r="B15" s="67" t="s">
        <v>23</v>
      </c>
      <c r="C15" s="17">
        <v>304</v>
      </c>
      <c r="D15" s="67" t="s">
        <v>24</v>
      </c>
      <c r="E15" s="67" t="s">
        <v>25</v>
      </c>
      <c r="F15" s="18">
        <v>625</v>
      </c>
      <c r="G15" s="19">
        <v>0</v>
      </c>
      <c r="H15" s="68">
        <f>G15*F15</f>
        <v>0</v>
      </c>
      <c r="J15" s="27"/>
      <c r="K15" s="27"/>
      <c r="L15" s="27"/>
    </row>
    <row r="16" spans="1:12" s="56" customFormat="1" ht="30.75" customHeight="1" x14ac:dyDescent="0.2">
      <c r="B16" s="67" t="s">
        <v>26</v>
      </c>
      <c r="C16" s="17">
        <v>244</v>
      </c>
      <c r="D16" s="75" t="s">
        <v>27</v>
      </c>
      <c r="E16" s="76" t="s">
        <v>28</v>
      </c>
      <c r="F16" s="18">
        <v>1426</v>
      </c>
      <c r="G16" s="19">
        <v>0</v>
      </c>
      <c r="H16" s="68">
        <f t="shared" ref="H11:H18" si="0">G16*F16</f>
        <v>0</v>
      </c>
      <c r="J16" s="27"/>
      <c r="K16" s="27"/>
      <c r="L16" s="27"/>
    </row>
    <row r="17" spans="2:12" s="56" customFormat="1" ht="30.75" customHeight="1" x14ac:dyDescent="0.2">
      <c r="B17" s="67" t="s">
        <v>29</v>
      </c>
      <c r="C17" s="17">
        <v>417</v>
      </c>
      <c r="D17" s="67" t="s">
        <v>17</v>
      </c>
      <c r="E17" s="67" t="s">
        <v>30</v>
      </c>
      <c r="F17" s="18">
        <v>545</v>
      </c>
      <c r="G17" s="19">
        <v>0</v>
      </c>
      <c r="H17" s="68">
        <f t="shared" si="0"/>
        <v>0</v>
      </c>
      <c r="J17" s="27"/>
      <c r="K17" s="27"/>
      <c r="L17" s="27"/>
    </row>
    <row r="18" spans="2:12" s="56" customFormat="1" ht="30.75" customHeight="1" thickBot="1" x14ac:dyDescent="0.25">
      <c r="B18" s="67" t="s">
        <v>31</v>
      </c>
      <c r="C18" s="17">
        <v>998</v>
      </c>
      <c r="D18" s="75" t="s">
        <v>27</v>
      </c>
      <c r="E18" s="75" t="s">
        <v>32</v>
      </c>
      <c r="F18" s="18">
        <v>2955</v>
      </c>
      <c r="G18" s="19">
        <v>0</v>
      </c>
      <c r="H18" s="68">
        <f t="shared" si="0"/>
        <v>0</v>
      </c>
      <c r="J18" s="27"/>
      <c r="K18" s="27"/>
      <c r="L18" s="27"/>
    </row>
    <row r="19" spans="2:12" s="56" customFormat="1" ht="12" thickBot="1" x14ac:dyDescent="0.25">
      <c r="B19" s="77"/>
      <c r="C19" s="77"/>
      <c r="D19" s="77"/>
      <c r="E19" s="78"/>
      <c r="F19" s="62"/>
      <c r="G19" s="79" t="s">
        <v>33</v>
      </c>
      <c r="H19" s="20">
        <f>SUM(H11:H18)</f>
        <v>0</v>
      </c>
    </row>
    <row r="20" spans="2:12" s="56" customFormat="1" ht="13.8" x14ac:dyDescent="0.2">
      <c r="B20" s="60" t="s">
        <v>56</v>
      </c>
      <c r="C20" s="77"/>
      <c r="D20" s="77"/>
      <c r="E20" s="78"/>
      <c r="F20" s="62"/>
      <c r="G20" s="62"/>
      <c r="H20" s="21"/>
    </row>
    <row r="21" spans="2:12" s="56" customFormat="1" ht="24" x14ac:dyDescent="0.2">
      <c r="B21" s="63" t="s">
        <v>34</v>
      </c>
      <c r="C21" s="63" t="s">
        <v>35</v>
      </c>
      <c r="D21" s="22" t="s">
        <v>36</v>
      </c>
      <c r="E21" s="63" t="s">
        <v>37</v>
      </c>
      <c r="F21" s="62"/>
      <c r="G21" s="62"/>
      <c r="H21" s="21"/>
    </row>
    <row r="22" spans="2:12" s="56" customFormat="1" x14ac:dyDescent="0.2">
      <c r="B22" s="75" t="s">
        <v>92</v>
      </c>
      <c r="C22" s="75">
        <v>1</v>
      </c>
      <c r="D22" s="19">
        <v>0</v>
      </c>
      <c r="E22" s="23">
        <f>(D22*C22)*26</f>
        <v>0</v>
      </c>
      <c r="F22" s="62"/>
      <c r="G22" s="62"/>
      <c r="H22" s="21"/>
    </row>
    <row r="23" spans="2:12" s="56" customFormat="1" x14ac:dyDescent="0.2">
      <c r="B23" s="75" t="s">
        <v>93</v>
      </c>
      <c r="C23" s="75">
        <v>1</v>
      </c>
      <c r="D23" s="19">
        <v>0</v>
      </c>
      <c r="E23" s="23">
        <f t="shared" ref="E23:E31" si="1">(D23*C23)*26</f>
        <v>0</v>
      </c>
      <c r="F23" s="62"/>
      <c r="G23" s="62"/>
      <c r="H23" s="21"/>
    </row>
    <row r="24" spans="2:12" s="56" customFormat="1" x14ac:dyDescent="0.2">
      <c r="B24" s="75" t="s">
        <v>94</v>
      </c>
      <c r="C24" s="75">
        <v>3</v>
      </c>
      <c r="D24" s="19">
        <v>0</v>
      </c>
      <c r="E24" s="23">
        <f t="shared" si="1"/>
        <v>0</v>
      </c>
      <c r="F24" s="62"/>
      <c r="G24" s="62"/>
      <c r="H24" s="21"/>
    </row>
    <row r="25" spans="2:12" s="56" customFormat="1" x14ac:dyDescent="0.2">
      <c r="B25" s="75" t="s">
        <v>95</v>
      </c>
      <c r="C25" s="75">
        <v>1</v>
      </c>
      <c r="D25" s="19">
        <v>0</v>
      </c>
      <c r="E25" s="23">
        <f t="shared" si="1"/>
        <v>0</v>
      </c>
      <c r="F25" s="62"/>
      <c r="G25" s="62"/>
      <c r="H25" s="21"/>
    </row>
    <row r="26" spans="2:12" s="56" customFormat="1" x14ac:dyDescent="0.2">
      <c r="B26" s="75" t="s">
        <v>38</v>
      </c>
      <c r="C26" s="67">
        <v>3</v>
      </c>
      <c r="D26" s="19">
        <v>0</v>
      </c>
      <c r="E26" s="23">
        <f t="shared" si="1"/>
        <v>0</v>
      </c>
      <c r="F26" s="62"/>
      <c r="G26" s="62"/>
      <c r="H26" s="21"/>
    </row>
    <row r="27" spans="2:12" s="56" customFormat="1" x14ac:dyDescent="0.2">
      <c r="B27" s="75" t="s">
        <v>39</v>
      </c>
      <c r="C27" s="67">
        <v>2</v>
      </c>
      <c r="D27" s="19">
        <v>0</v>
      </c>
      <c r="E27" s="23">
        <f t="shared" si="1"/>
        <v>0</v>
      </c>
      <c r="F27" s="62"/>
      <c r="G27" s="62"/>
      <c r="H27" s="21"/>
    </row>
    <row r="28" spans="2:12" s="56" customFormat="1" x14ac:dyDescent="0.2">
      <c r="B28" s="75" t="s">
        <v>40</v>
      </c>
      <c r="C28" s="67">
        <v>2</v>
      </c>
      <c r="D28" s="19">
        <v>0</v>
      </c>
      <c r="E28" s="23">
        <f t="shared" ref="E28:E30" si="2">(D28*C28)*26</f>
        <v>0</v>
      </c>
      <c r="F28" s="62"/>
      <c r="G28" s="62"/>
      <c r="H28" s="21"/>
    </row>
    <row r="29" spans="2:12" s="56" customFormat="1" x14ac:dyDescent="0.2">
      <c r="B29" s="75" t="s">
        <v>96</v>
      </c>
      <c r="C29" s="67">
        <v>1</v>
      </c>
      <c r="D29" s="19">
        <v>0</v>
      </c>
      <c r="E29" s="23">
        <f t="shared" si="2"/>
        <v>0</v>
      </c>
      <c r="F29" s="62"/>
      <c r="G29" s="62"/>
      <c r="H29" s="21"/>
    </row>
    <row r="30" spans="2:12" s="56" customFormat="1" x14ac:dyDescent="0.2">
      <c r="B30" s="75" t="s">
        <v>97</v>
      </c>
      <c r="C30" s="67">
        <v>1</v>
      </c>
      <c r="D30" s="19">
        <v>0</v>
      </c>
      <c r="E30" s="23">
        <f t="shared" si="2"/>
        <v>0</v>
      </c>
      <c r="F30" s="62"/>
      <c r="G30" s="62"/>
      <c r="H30" s="21"/>
    </row>
    <row r="31" spans="2:12" s="56" customFormat="1" x14ac:dyDescent="0.2">
      <c r="B31" s="75" t="s">
        <v>59</v>
      </c>
      <c r="C31" s="67">
        <v>30</v>
      </c>
      <c r="D31" s="19">
        <v>0</v>
      </c>
      <c r="E31" s="23">
        <f t="shared" si="1"/>
        <v>0</v>
      </c>
      <c r="F31" s="62"/>
      <c r="G31" s="62"/>
      <c r="H31" s="21"/>
    </row>
    <row r="32" spans="2:12" s="56" customFormat="1" x14ac:dyDescent="0.2">
      <c r="B32" s="75" t="s">
        <v>58</v>
      </c>
      <c r="C32" s="67">
        <v>8</v>
      </c>
      <c r="D32" s="19">
        <v>0</v>
      </c>
      <c r="E32" s="23">
        <f>(D32*C32)*26</f>
        <v>0</v>
      </c>
      <c r="F32" s="62"/>
      <c r="G32" s="62"/>
      <c r="H32" s="21"/>
    </row>
    <row r="33" spans="2:8" s="56" customFormat="1" x14ac:dyDescent="0.2">
      <c r="B33" s="75" t="s">
        <v>57</v>
      </c>
      <c r="C33" s="67">
        <v>9</v>
      </c>
      <c r="D33" s="19">
        <v>0</v>
      </c>
      <c r="E33" s="23">
        <f>(D33*C33)*26</f>
        <v>0</v>
      </c>
      <c r="F33" s="62"/>
      <c r="G33" s="62"/>
      <c r="H33" s="21"/>
    </row>
    <row r="34" spans="2:8" s="56" customFormat="1" x14ac:dyDescent="0.2">
      <c r="B34" s="75" t="s">
        <v>98</v>
      </c>
      <c r="C34" s="67">
        <v>1</v>
      </c>
      <c r="D34" s="19">
        <v>0</v>
      </c>
      <c r="E34" s="23">
        <f t="shared" ref="E34:E35" si="3">(D34*C34)*26</f>
        <v>0</v>
      </c>
      <c r="F34" s="62"/>
      <c r="G34" s="62"/>
      <c r="H34" s="21"/>
    </row>
    <row r="35" spans="2:8" s="56" customFormat="1" ht="12" thickBot="1" x14ac:dyDescent="0.25">
      <c r="B35" s="75" t="s">
        <v>99</v>
      </c>
      <c r="C35" s="67">
        <v>1</v>
      </c>
      <c r="D35" s="19">
        <v>0</v>
      </c>
      <c r="E35" s="23">
        <f t="shared" si="3"/>
        <v>0</v>
      </c>
      <c r="F35" s="62"/>
      <c r="G35" s="62"/>
      <c r="H35" s="21"/>
    </row>
    <row r="36" spans="2:8" s="56" customFormat="1" ht="27.75" customHeight="1" thickBot="1" x14ac:dyDescent="0.25">
      <c r="B36" s="80"/>
      <c r="C36" s="81"/>
      <c r="D36" s="62"/>
      <c r="E36" s="62"/>
      <c r="F36" s="62"/>
      <c r="G36" s="79" t="s">
        <v>41</v>
      </c>
      <c r="H36" s="20">
        <f>SUM(E22:E35)</f>
        <v>0</v>
      </c>
    </row>
    <row r="37" spans="2:8" s="56" customFormat="1" ht="13.8" x14ac:dyDescent="0.2">
      <c r="B37" s="60" t="s">
        <v>90</v>
      </c>
      <c r="C37" s="62"/>
      <c r="D37" s="62"/>
      <c r="E37" s="62"/>
      <c r="F37" s="62"/>
      <c r="G37" s="62"/>
      <c r="H37" s="21"/>
    </row>
    <row r="38" spans="2:8" s="56" customFormat="1" ht="24" x14ac:dyDescent="0.2">
      <c r="B38" s="63" t="s">
        <v>42</v>
      </c>
      <c r="C38" s="63" t="s">
        <v>43</v>
      </c>
      <c r="D38" s="82" t="s">
        <v>36</v>
      </c>
      <c r="E38" s="63" t="s">
        <v>44</v>
      </c>
      <c r="F38" s="62"/>
      <c r="G38" s="62"/>
      <c r="H38" s="21"/>
    </row>
    <row r="39" spans="2:8" s="56" customFormat="1" x14ac:dyDescent="0.2">
      <c r="B39" s="75" t="s">
        <v>87</v>
      </c>
      <c r="C39" s="75">
        <v>351</v>
      </c>
      <c r="D39" s="19">
        <v>0</v>
      </c>
      <c r="E39" s="23">
        <f>(D39*C39)*13</f>
        <v>0</v>
      </c>
      <c r="F39" s="62"/>
      <c r="G39" s="62"/>
      <c r="H39" s="21"/>
    </row>
    <row r="40" spans="2:8" s="56" customFormat="1" ht="13.2" customHeight="1" x14ac:dyDescent="0.2">
      <c r="B40" s="75" t="s">
        <v>60</v>
      </c>
      <c r="C40" s="75">
        <v>214</v>
      </c>
      <c r="D40" s="19">
        <v>0</v>
      </c>
      <c r="E40" s="23">
        <f>(D40*C40)*26</f>
        <v>0</v>
      </c>
      <c r="F40" s="62"/>
      <c r="G40" s="62"/>
      <c r="H40" s="21"/>
    </row>
    <row r="41" spans="2:8" s="56" customFormat="1" ht="25.2" customHeight="1" x14ac:dyDescent="0.2">
      <c r="B41" s="83" t="s">
        <v>88</v>
      </c>
      <c r="C41" s="84">
        <v>300</v>
      </c>
      <c r="D41" s="25">
        <f>D39</f>
        <v>0</v>
      </c>
      <c r="E41" s="85">
        <f>(D41*C41)*26</f>
        <v>0</v>
      </c>
      <c r="F41" s="62"/>
      <c r="G41" s="62"/>
      <c r="H41" s="21"/>
    </row>
    <row r="42" spans="2:8" s="56" customFormat="1" ht="25.2" customHeight="1" x14ac:dyDescent="0.2">
      <c r="B42" s="83" t="s">
        <v>89</v>
      </c>
      <c r="C42" s="84">
        <v>200</v>
      </c>
      <c r="D42" s="25">
        <f>D40</f>
        <v>0</v>
      </c>
      <c r="E42" s="85">
        <f>(D42*C42)*26</f>
        <v>0</v>
      </c>
      <c r="F42" s="62"/>
      <c r="G42" s="62"/>
      <c r="H42" s="21"/>
    </row>
    <row r="43" spans="2:8" s="56" customFormat="1" ht="12" customHeight="1" x14ac:dyDescent="0.2">
      <c r="B43" s="76" t="s">
        <v>86</v>
      </c>
      <c r="C43" s="75">
        <v>807</v>
      </c>
      <c r="D43" s="19">
        <v>0</v>
      </c>
      <c r="E43" s="24">
        <f>(D43*C43)*4</f>
        <v>0</v>
      </c>
      <c r="G43" s="62"/>
      <c r="H43" s="21"/>
    </row>
    <row r="44" spans="2:8" s="56" customFormat="1" ht="12.6" customHeight="1" thickBot="1" x14ac:dyDescent="0.25">
      <c r="B44" s="75" t="s">
        <v>61</v>
      </c>
      <c r="C44" s="75">
        <v>5</v>
      </c>
      <c r="D44" s="19">
        <v>0</v>
      </c>
      <c r="E44" s="24">
        <f>(D44*C44)*26</f>
        <v>0</v>
      </c>
      <c r="G44" s="62"/>
      <c r="H44" s="21"/>
    </row>
    <row r="45" spans="2:8" s="56" customFormat="1" ht="34.799999999999997" thickBot="1" x14ac:dyDescent="0.25">
      <c r="B45" s="62"/>
      <c r="C45" s="62"/>
      <c r="D45" s="62"/>
      <c r="E45" s="62"/>
      <c r="F45" s="62"/>
      <c r="G45" s="79" t="s">
        <v>91</v>
      </c>
      <c r="H45" s="20">
        <f>SUM(E39:E44)</f>
        <v>0</v>
      </c>
    </row>
    <row r="46" spans="2:8" s="56" customFormat="1" ht="13.8" x14ac:dyDescent="0.2">
      <c r="B46" s="60" t="s">
        <v>45</v>
      </c>
      <c r="F46" s="62"/>
      <c r="G46" s="62"/>
      <c r="H46" s="21"/>
    </row>
    <row r="47" spans="2:8" s="56" customFormat="1" ht="24" x14ac:dyDescent="0.2">
      <c r="B47" s="63" t="s">
        <v>46</v>
      </c>
      <c r="C47" s="63" t="s">
        <v>47</v>
      </c>
      <c r="D47" s="63" t="s">
        <v>48</v>
      </c>
      <c r="E47" s="63" t="s">
        <v>49</v>
      </c>
      <c r="F47" s="62"/>
      <c r="G47" s="62"/>
      <c r="H47" s="21"/>
    </row>
    <row r="48" spans="2:8" s="56" customFormat="1" x14ac:dyDescent="0.2">
      <c r="B48" s="67" t="s">
        <v>50</v>
      </c>
      <c r="C48" s="67">
        <v>1000</v>
      </c>
      <c r="D48" s="19">
        <v>0</v>
      </c>
      <c r="E48" s="23">
        <f>D48*C48</f>
        <v>0</v>
      </c>
      <c r="F48" s="62"/>
      <c r="G48" s="62"/>
      <c r="H48" s="21"/>
    </row>
    <row r="49" spans="2:9" s="56" customFormat="1" x14ac:dyDescent="0.2">
      <c r="B49" s="67" t="s">
        <v>51</v>
      </c>
      <c r="C49" s="67">
        <v>1000</v>
      </c>
      <c r="D49" s="19">
        <v>0</v>
      </c>
      <c r="E49" s="23">
        <f>D49*C49</f>
        <v>0</v>
      </c>
      <c r="F49" s="62"/>
      <c r="G49" s="62"/>
      <c r="H49" s="21"/>
    </row>
    <row r="50" spans="2:9" s="56" customFormat="1" ht="12" thickBot="1" x14ac:dyDescent="0.25">
      <c r="B50" s="67" t="s">
        <v>52</v>
      </c>
      <c r="C50" s="67">
        <v>1000</v>
      </c>
      <c r="D50" s="19">
        <v>0</v>
      </c>
      <c r="E50" s="23">
        <f>D50*C50</f>
        <v>0</v>
      </c>
      <c r="F50" s="62"/>
      <c r="G50" s="62"/>
      <c r="H50" s="21"/>
    </row>
    <row r="51" spans="2:9" s="56" customFormat="1" ht="12" thickBot="1" x14ac:dyDescent="0.25">
      <c r="B51" s="62"/>
      <c r="C51" s="62"/>
      <c r="D51" s="62"/>
      <c r="E51" s="62"/>
      <c r="F51" s="62"/>
      <c r="G51" s="79" t="s">
        <v>53</v>
      </c>
      <c r="H51" s="20">
        <f>SUM(E48:E51)</f>
        <v>0</v>
      </c>
    </row>
    <row r="52" spans="2:9" s="56" customFormat="1" x14ac:dyDescent="0.2">
      <c r="B52" s="62"/>
      <c r="C52" s="62"/>
      <c r="D52" s="62"/>
      <c r="E52" s="62"/>
      <c r="F52" s="62"/>
      <c r="G52" s="62"/>
      <c r="H52" s="62"/>
    </row>
    <row r="53" spans="2:9" s="56" customFormat="1" ht="12" thickBot="1" x14ac:dyDescent="0.25"/>
    <row r="54" spans="2:9" s="56" customFormat="1" ht="12" thickBot="1" x14ac:dyDescent="0.25">
      <c r="D54" s="58"/>
      <c r="E54" s="58"/>
      <c r="F54" s="58"/>
      <c r="G54" s="59"/>
      <c r="H54" s="86"/>
    </row>
    <row r="55" spans="2:9" s="56" customFormat="1" ht="21" x14ac:dyDescent="0.2">
      <c r="C55" s="47" t="s">
        <v>54</v>
      </c>
      <c r="E55" s="47"/>
      <c r="F55" s="60" t="s">
        <v>55</v>
      </c>
      <c r="G55" s="87"/>
      <c r="H55" s="99">
        <f>H51+H45+H36+H19</f>
        <v>0</v>
      </c>
    </row>
    <row r="56" spans="2:9" s="56" customFormat="1" ht="12" thickBot="1" x14ac:dyDescent="0.25">
      <c r="D56" s="58"/>
      <c r="E56" s="58"/>
      <c r="F56" s="58"/>
      <c r="G56" s="59"/>
      <c r="H56" s="88"/>
    </row>
    <row r="57" spans="2:9" ht="12" thickBot="1" x14ac:dyDescent="0.25"/>
    <row r="58" spans="2:9" s="92" customFormat="1" ht="32.25" customHeight="1" thickBot="1" x14ac:dyDescent="0.3">
      <c r="B58" s="89" t="s">
        <v>77</v>
      </c>
      <c r="C58" s="90"/>
      <c r="D58" s="90"/>
      <c r="E58" s="91"/>
    </row>
    <row r="59" spans="2:9" s="92" customFormat="1" ht="24" customHeight="1" x14ac:dyDescent="0.25">
      <c r="B59" s="93" t="s">
        <v>78</v>
      </c>
      <c r="C59" s="100"/>
      <c r="D59" s="39"/>
      <c r="E59" s="40"/>
    </row>
    <row r="60" spans="2:9" s="92" customFormat="1" ht="24" customHeight="1" x14ac:dyDescent="0.25">
      <c r="B60" s="94" t="s">
        <v>100</v>
      </c>
      <c r="C60" s="101"/>
      <c r="D60" s="41"/>
      <c r="E60" s="42"/>
      <c r="I60" s="95"/>
    </row>
    <row r="61" spans="2:9" s="92" customFormat="1" ht="24" customHeight="1" x14ac:dyDescent="0.25">
      <c r="B61" s="96" t="s">
        <v>79</v>
      </c>
      <c r="C61" s="101"/>
      <c r="D61" s="41"/>
      <c r="E61" s="42"/>
    </row>
    <row r="62" spans="2:9" s="92" customFormat="1" ht="24" customHeight="1" x14ac:dyDescent="0.25">
      <c r="B62" s="96" t="s">
        <v>80</v>
      </c>
      <c r="C62" s="101"/>
      <c r="D62" s="41"/>
      <c r="E62" s="42"/>
    </row>
    <row r="63" spans="2:9" s="92" customFormat="1" ht="24" customHeight="1" thickBot="1" x14ac:dyDescent="0.3">
      <c r="B63" s="97" t="s">
        <v>101</v>
      </c>
      <c r="C63" s="102"/>
      <c r="D63" s="37"/>
      <c r="E63" s="38"/>
    </row>
    <row r="64" spans="2:9" ht="13.5" customHeight="1" x14ac:dyDescent="0.2"/>
    <row r="66" s="46" customFormat="1" ht="30.75" customHeight="1" x14ac:dyDescent="0.2"/>
  </sheetData>
  <sheetProtection algorithmName="SHA-512" hashValue="bpr7hfpfz0t2MLJ5uklGPRBhbw5kwwx9DydUsG1kQ3S6Fsnr2b8vj6Kgof5nf2Z2gEbASotmFpnKgCeRAn2WGA==" saltValue="8odkH/80IwcLmjlYYdEnjw==" spinCount="100000" sheet="1" objects="1" scenarios="1"/>
  <mergeCells count="11">
    <mergeCell ref="C63:E63"/>
    <mergeCell ref="B58:E58"/>
    <mergeCell ref="C59:E59"/>
    <mergeCell ref="C60:E60"/>
    <mergeCell ref="C61:E61"/>
    <mergeCell ref="C62:E62"/>
    <mergeCell ref="C7:D7"/>
    <mergeCell ref="F12:F14"/>
    <mergeCell ref="E12:E14"/>
    <mergeCell ref="G12:G14"/>
    <mergeCell ref="H12:H14"/>
  </mergeCells>
  <pageMargins left="0.7" right="0.7" top="0.75" bottom="0.75" header="0.3" footer="0.3"/>
  <pageSetup paperSize="8" scale="58" orientation="landscape" r:id="rId1"/>
  <ignoredErrors>
    <ignoredError sqref="E43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f5d0e0-8e43-4b02-8a68-99db94ab9463">
      <Terms xmlns="http://schemas.microsoft.com/office/infopath/2007/PartnerControls"/>
    </lcf76f155ced4ddcb4097134ff3c332f>
    <SharedWithUsers xmlns="6cf66a80-8636-49e4-abb7-f112782f0662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5F2B006CF7248860356749DC49D25" ma:contentTypeVersion="14" ma:contentTypeDescription="Een nieuw document maken." ma:contentTypeScope="" ma:versionID="c980b2acf36b69c27b250d209e4ed062">
  <xsd:schema xmlns:xsd="http://www.w3.org/2001/XMLSchema" xmlns:xs="http://www.w3.org/2001/XMLSchema" xmlns:p="http://schemas.microsoft.com/office/2006/metadata/properties" xmlns:ns2="38f5d0e0-8e43-4b02-8a68-99db94ab9463" xmlns:ns3="6cf66a80-8636-49e4-abb7-f112782f0662" targetNamespace="http://schemas.microsoft.com/office/2006/metadata/properties" ma:root="true" ma:fieldsID="4a5df1eb5f986bff476ed3d17e8336d1" ns2:_="" ns3:_="">
    <xsd:import namespace="38f5d0e0-8e43-4b02-8a68-99db94ab9463"/>
    <xsd:import namespace="6cf66a80-8636-49e4-abb7-f112782f06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5d0e0-8e43-4b02-8a68-99db94ab9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66a80-8636-49e4-abb7-f112782f066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8AE9D8-6FD1-4C86-B6BC-E93085B4A0B1}">
  <ds:schemaRefs>
    <ds:schemaRef ds:uri="http://schemas.microsoft.com/office/infopath/2007/PartnerControls"/>
    <ds:schemaRef ds:uri="http://purl.org/dc/dcmitype/"/>
    <ds:schemaRef ds:uri="6cf66a80-8636-49e4-abb7-f112782f0662"/>
    <ds:schemaRef ds:uri="http://schemas.microsoft.com/office/2006/documentManagement/types"/>
    <ds:schemaRef ds:uri="http://schemas.microsoft.com/office/2006/metadata/properties"/>
    <ds:schemaRef ds:uri="38f5d0e0-8e43-4b02-8a68-99db94ab9463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94A7432-56D1-4B39-869E-BB23022F4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9D3FC3-A533-4C43-9851-CE5E1D750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f5d0e0-8e43-4b02-8a68-99db94ab9463"/>
    <ds:schemaRef ds:uri="6cf66a80-8636-49e4-abb7-f112782f06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</vt:lpstr>
      <vt:lpstr>Inschrijfstaat Sanitaire voorz.</vt:lpstr>
      <vt:lpstr>'Inschrijfstaat Sanitaire voorz.'!Afdrukbereik</vt:lpstr>
      <vt:lpstr>Voorblad!Afdrukbereik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Brok, Danielle</dc:creator>
  <cp:keywords/>
  <dc:description/>
  <cp:lastModifiedBy>Besseling, William</cp:lastModifiedBy>
  <cp:revision/>
  <dcterms:created xsi:type="dcterms:W3CDTF">2019-11-20T16:03:57Z</dcterms:created>
  <dcterms:modified xsi:type="dcterms:W3CDTF">2026-11-02T08:07:18Z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0x01010002A5F2B006CF7248860356749DC49D25</vt:lpwstr>
  </property>
  <property fmtid="{D5CDD505-2E9C-101B-9397-08002B2CF9AE}" pid="3" name="Order">
    <vt:r8>100</vt:r8>
  </property>
  <property fmtid="{D5CDD505-2E9C-101B-9397-08002B2CF9AE}" pid="4" name="_ExtendedDescription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