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Documenten\Groothandel en streekproducten\Aanbesteeding food en non-food producten\"/>
    </mc:Choice>
  </mc:AlternateContent>
  <xr:revisionPtr revIDLastSave="0" documentId="13_ncr:1_{8B0B1743-48BA-418D-BB03-E5868AA7603C}" xr6:coauthVersionLast="47" xr6:coauthVersionMax="47" xr10:uidLastSave="{00000000-0000-0000-0000-000000000000}"/>
  <bookViews>
    <workbookView xWindow="-110" yWindow="-110" windowWidth="38620" windowHeight="21220" activeTab="1" xr2:uid="{00000000-000D-0000-FFFF-FFFF00000000}"/>
  </bookViews>
  <sheets>
    <sheet name="Toelichting" sheetId="2" r:id="rId1"/>
    <sheet name="Prijslijst producten"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 l="1"/>
  <c r="S133" i="1"/>
  <c r="S135" i="1"/>
  <c r="AA13" i="1"/>
  <c r="R75" i="1"/>
  <c r="S75" i="1" s="1"/>
  <c r="R76" i="1"/>
  <c r="S76" i="1" s="1"/>
  <c r="R77" i="1"/>
  <c r="S77" i="1" s="1"/>
  <c r="R69" i="1"/>
  <c r="S69" i="1" s="1"/>
  <c r="R70" i="1"/>
  <c r="S70" i="1" s="1"/>
  <c r="R71" i="1"/>
  <c r="S71" i="1" s="1"/>
  <c r="R72" i="1"/>
  <c r="S72" i="1" s="1"/>
  <c r="R65" i="1"/>
  <c r="S65" i="1" s="1"/>
  <c r="R66" i="1"/>
  <c r="S66" i="1" s="1"/>
  <c r="R61" i="1"/>
  <c r="S61" i="1" s="1"/>
  <c r="R62" i="1"/>
  <c r="S62" i="1" s="1"/>
  <c r="R86" i="1"/>
  <c r="S86" i="1" s="1"/>
  <c r="R87" i="1"/>
  <c r="S87" i="1" s="1"/>
  <c r="R88" i="1"/>
  <c r="S88" i="1" s="1"/>
  <c r="R89" i="1"/>
  <c r="S89" i="1" s="1"/>
  <c r="R90" i="1"/>
  <c r="S90" i="1" s="1"/>
  <c r="R96" i="1"/>
  <c r="S96" i="1" s="1"/>
  <c r="R97" i="1"/>
  <c r="S97" i="1" s="1"/>
  <c r="R98" i="1"/>
  <c r="S98" i="1" s="1"/>
  <c r="R99" i="1"/>
  <c r="S99" i="1" s="1"/>
  <c r="R100" i="1"/>
  <c r="S100" i="1" s="1"/>
  <c r="R101" i="1"/>
  <c r="S101" i="1" s="1"/>
  <c r="R102" i="1"/>
  <c r="S102" i="1" s="1"/>
  <c r="R103" i="1"/>
  <c r="S103" i="1" s="1"/>
  <c r="R104" i="1"/>
  <c r="S104" i="1" s="1"/>
  <c r="R105" i="1"/>
  <c r="S105" i="1" s="1"/>
  <c r="R106" i="1"/>
  <c r="S106" i="1" s="1"/>
  <c r="R107" i="1"/>
  <c r="S107" i="1" s="1"/>
  <c r="R108" i="1"/>
  <c r="S108" i="1" s="1"/>
  <c r="R111" i="1"/>
  <c r="S111" i="1" s="1"/>
  <c r="R112" i="1"/>
  <c r="S112" i="1" s="1"/>
  <c r="R113" i="1"/>
  <c r="S113" i="1" s="1"/>
  <c r="R114" i="1"/>
  <c r="S114" i="1" s="1"/>
  <c r="R115" i="1"/>
  <c r="S115" i="1" s="1"/>
  <c r="R118" i="1"/>
  <c r="S118" i="1" s="1"/>
  <c r="R119" i="1"/>
  <c r="S119" i="1" s="1"/>
  <c r="R127" i="1"/>
  <c r="S127" i="1" s="1"/>
  <c r="R122" i="1"/>
  <c r="S122" i="1" s="1"/>
  <c r="R123" i="1"/>
  <c r="S123" i="1" s="1"/>
  <c r="R124" i="1"/>
  <c r="S124" i="1" s="1"/>
  <c r="R125" i="1"/>
  <c r="S125" i="1" s="1"/>
  <c r="R126" i="1"/>
  <c r="S126" i="1" s="1"/>
  <c r="R130" i="1"/>
  <c r="S130" i="1" s="1"/>
  <c r="R131" i="1"/>
  <c r="S131" i="1" s="1"/>
  <c r="R132" i="1"/>
  <c r="S132" i="1" s="1"/>
  <c r="R133" i="1"/>
  <c r="R129" i="1"/>
  <c r="S129" i="1" s="1"/>
  <c r="R121" i="1"/>
  <c r="S121" i="1" s="1"/>
  <c r="R117" i="1"/>
  <c r="S117" i="1" s="1"/>
  <c r="R110" i="1"/>
  <c r="S110" i="1" s="1"/>
  <c r="R95" i="1"/>
  <c r="S95" i="1" s="1"/>
  <c r="R93" i="1"/>
  <c r="S93" i="1" s="1"/>
  <c r="R92" i="1"/>
  <c r="S92" i="1" s="1"/>
  <c r="R85" i="1"/>
  <c r="S85" i="1" s="1"/>
  <c r="R83" i="1"/>
  <c r="S83" i="1" s="1"/>
  <c r="R82" i="1"/>
  <c r="S82" i="1" s="1"/>
  <c r="R80" i="1"/>
  <c r="S80" i="1" s="1"/>
  <c r="R79" i="1"/>
  <c r="S79" i="1" s="1"/>
  <c r="R74" i="1"/>
  <c r="S74" i="1" s="1"/>
  <c r="R68" i="1"/>
  <c r="S68" i="1" s="1"/>
  <c r="R64" i="1"/>
  <c r="S64" i="1" s="1"/>
  <c r="R60" i="1"/>
  <c r="S60" i="1" s="1"/>
  <c r="R52" i="1"/>
  <c r="S52" i="1" s="1"/>
  <c r="R53" i="1"/>
  <c r="S53" i="1" s="1"/>
  <c r="R54" i="1"/>
  <c r="S54" i="1" s="1"/>
  <c r="R55" i="1"/>
  <c r="S55" i="1" s="1"/>
  <c r="R56" i="1"/>
  <c r="S56" i="1" s="1"/>
  <c r="R57" i="1"/>
  <c r="S57" i="1" s="1"/>
  <c r="R58" i="1"/>
  <c r="S58" i="1" s="1"/>
  <c r="R48" i="1"/>
  <c r="S48" i="1" s="1"/>
  <c r="R49" i="1"/>
  <c r="S49" i="1" s="1"/>
  <c r="R44" i="1"/>
  <c r="S44" i="1" s="1"/>
  <c r="R45" i="1"/>
  <c r="S45" i="1" s="1"/>
  <c r="R39" i="1"/>
  <c r="S39" i="1" s="1"/>
  <c r="R40" i="1"/>
  <c r="S40" i="1" s="1"/>
  <c r="R41" i="1"/>
  <c r="S41" i="1" s="1"/>
  <c r="R32" i="1"/>
  <c r="S32" i="1" s="1"/>
  <c r="R33" i="1"/>
  <c r="S33" i="1" s="1"/>
  <c r="R34" i="1"/>
  <c r="S34" i="1" s="1"/>
  <c r="R35" i="1"/>
  <c r="S35" i="1" s="1"/>
  <c r="R36" i="1"/>
  <c r="S36" i="1" s="1"/>
  <c r="R51" i="1"/>
  <c r="S51" i="1" s="1"/>
  <c r="R47" i="1"/>
  <c r="S47" i="1" s="1"/>
  <c r="R43" i="1"/>
  <c r="S43" i="1" s="1"/>
  <c r="R38" i="1"/>
  <c r="S38" i="1" s="1"/>
  <c r="R31" i="1"/>
  <c r="S31" i="1" s="1"/>
  <c r="R17" i="1"/>
  <c r="S17" i="1" s="1"/>
  <c r="R18" i="1"/>
  <c r="S18" i="1" s="1"/>
  <c r="R19" i="1"/>
  <c r="S19" i="1" s="1"/>
  <c r="R20" i="1"/>
  <c r="S20" i="1" s="1"/>
  <c r="R21" i="1"/>
  <c r="S21" i="1" s="1"/>
  <c r="R22" i="1"/>
  <c r="S22" i="1" s="1"/>
  <c r="R23" i="1"/>
  <c r="S23" i="1" s="1"/>
  <c r="R24" i="1"/>
  <c r="S24" i="1" s="1"/>
  <c r="R25" i="1"/>
  <c r="S25" i="1" s="1"/>
  <c r="R26" i="1"/>
  <c r="S26" i="1" s="1"/>
  <c r="R27" i="1"/>
  <c r="S27" i="1" s="1"/>
  <c r="R28" i="1"/>
  <c r="S28" i="1" s="1"/>
  <c r="R29" i="1"/>
  <c r="S29" i="1" s="1"/>
  <c r="R16" i="1"/>
  <c r="S16" i="1" s="1"/>
  <c r="P13" i="1"/>
  <c r="R13" i="1"/>
  <c r="S13" i="1" l="1"/>
</calcChain>
</file>

<file path=xl/sharedStrings.xml><?xml version="1.0" encoding="utf-8"?>
<sst xmlns="http://schemas.openxmlformats.org/spreadsheetml/2006/main" count="441" uniqueCount="222">
  <si>
    <t>PK</t>
  </si>
  <si>
    <t>GR</t>
  </si>
  <si>
    <t>ST</t>
  </si>
  <si>
    <t>TR</t>
  </si>
  <si>
    <t>DS</t>
  </si>
  <si>
    <t>KG</t>
  </si>
  <si>
    <t>DAENDELS</t>
  </si>
  <si>
    <t>EM</t>
  </si>
  <si>
    <t>BK</t>
  </si>
  <si>
    <t>ZK</t>
  </si>
  <si>
    <t>SMELIK</t>
  </si>
  <si>
    <t>KK</t>
  </si>
  <si>
    <t>BONBIANCE</t>
  </si>
  <si>
    <t>ELITE</t>
  </si>
  <si>
    <t>WILHELMINA</t>
  </si>
  <si>
    <t>SMIKKELBEER</t>
  </si>
  <si>
    <t>BL</t>
  </si>
  <si>
    <t>GRAND GERARD</t>
  </si>
  <si>
    <t>CL</t>
  </si>
  <si>
    <t>PT</t>
  </si>
  <si>
    <t>LT</t>
  </si>
  <si>
    <t>KNORR PROFESSIONAL</t>
  </si>
  <si>
    <t>KNORR</t>
  </si>
  <si>
    <t>FL</t>
  </si>
  <si>
    <t>GOUDEN BANIER</t>
  </si>
  <si>
    <t>AZIATISCHE KEUKEN</t>
  </si>
  <si>
    <t>MAE PLOY</t>
  </si>
  <si>
    <t>INPROBA</t>
  </si>
  <si>
    <t>VERRASSEND LEKKER</t>
  </si>
  <si>
    <t>KRUIDEN EN SPECERIJEN</t>
  </si>
  <si>
    <t>VERSTEGEN PROFESSIONAL</t>
  </si>
  <si>
    <t>AARDBEIEN</t>
  </si>
  <si>
    <t>HOOGSTRATEN</t>
  </si>
  <si>
    <t>CITROENEN</t>
  </si>
  <si>
    <t>GINERO</t>
  </si>
  <si>
    <t>BLAUWE BESSEN</t>
  </si>
  <si>
    <t>FRUITSALADE MET OPGIET</t>
  </si>
  <si>
    <t>ROIS DE FRANCE</t>
  </si>
  <si>
    <t>HELA</t>
  </si>
  <si>
    <t>KESBEKE</t>
  </si>
  <si>
    <t>ZAANSE</t>
  </si>
  <si>
    <t>KERN</t>
  </si>
  <si>
    <t>GROENTEN BEWERKT</t>
  </si>
  <si>
    <t>SNIJ RAUWKOST RODE BIET</t>
  </si>
  <si>
    <t>SNIJ SALADE BLEEKSELDERIJ-FRUIT</t>
  </si>
  <si>
    <t>SALADE WALDORF</t>
  </si>
  <si>
    <t>SNIJ WITTE KOOL</t>
  </si>
  <si>
    <t>KT</t>
  </si>
  <si>
    <t>SALADE RODE BIET QUINOA</t>
  </si>
  <si>
    <t>SNIJ BOSUIEN 5MM</t>
  </si>
  <si>
    <t>SNIJ SOEPGROENTE</t>
  </si>
  <si>
    <t>AARDAPPEL SALADE</t>
  </si>
  <si>
    <t>SNIJ PETERSELIE GEHAKT</t>
  </si>
  <si>
    <t>MT</t>
  </si>
  <si>
    <t>TAKE DIS</t>
  </si>
  <si>
    <t>COCA-COLA</t>
  </si>
  <si>
    <t>FANTA</t>
  </si>
  <si>
    <t>APPELSIENTJE</t>
  </si>
  <si>
    <t>OLITALIA</t>
  </si>
  <si>
    <t>HERTOG JAN PILSENER 30CL</t>
  </si>
  <si>
    <t>HERTOG JAN</t>
  </si>
  <si>
    <t>BU</t>
  </si>
  <si>
    <t>WARSTEINER ALKOHOLFREI 33CL</t>
  </si>
  <si>
    <t>WARSTEINER</t>
  </si>
  <si>
    <t>SPA INTENSE PET 50CL</t>
  </si>
  <si>
    <t>SPA</t>
  </si>
  <si>
    <t>SUN</t>
  </si>
  <si>
    <t>FELICIA</t>
  </si>
  <si>
    <t>WOORTS</t>
  </si>
  <si>
    <t>KALDENBERG</t>
  </si>
  <si>
    <t>CLUB SALADE</t>
  </si>
  <si>
    <t>SALADES</t>
  </si>
  <si>
    <t>FANO</t>
  </si>
  <si>
    <t>SLIGRO TAPAS</t>
  </si>
  <si>
    <t>SMITVIS</t>
  </si>
  <si>
    <t>FLORA</t>
  </si>
  <si>
    <t>BUITENHUIS</t>
  </si>
  <si>
    <t>CAPTAIN FOOD</t>
  </si>
  <si>
    <t>DINNERLAND</t>
  </si>
  <si>
    <t>MEDITERRAANS VERS</t>
  </si>
  <si>
    <t>MAZA</t>
  </si>
  <si>
    <t>KOMKOMMER 35+</t>
  </si>
  <si>
    <t>GROENTEN ONBEWERKT</t>
  </si>
  <si>
    <t>KS</t>
  </si>
  <si>
    <t>SLA RUCOLA GEWASSEN</t>
  </si>
  <si>
    <t>SLA BABYLEAF RUCOLA</t>
  </si>
  <si>
    <t>DELIHERBS</t>
  </si>
  <si>
    <t>BONEN HARICOTS VERTS</t>
  </si>
  <si>
    <t>CHAMPIGNON MIDDEL</t>
  </si>
  <si>
    <t>PAPRIKA MIX ONGESORTEERD</t>
  </si>
  <si>
    <t>TOMAAT CHERRY ROOD</t>
  </si>
  <si>
    <t>UIEN ROOD</t>
  </si>
  <si>
    <t>KRUIDEN DILLE</t>
  </si>
  <si>
    <t>UI 60/80</t>
  </si>
  <si>
    <t>KRUIDEN BASILICUM</t>
  </si>
  <si>
    <t>COURGETTE GROEN</t>
  </si>
  <si>
    <t>TOMAAT TROS</t>
  </si>
  <si>
    <t>BAKER &amp; BAKER</t>
  </si>
  <si>
    <t>WILLEM PIE</t>
  </si>
  <si>
    <t>PRUVE</t>
  </si>
  <si>
    <t>BUSSING BROOD</t>
  </si>
  <si>
    <t>TRES BONNE</t>
  </si>
  <si>
    <t>MOLCO</t>
  </si>
  <si>
    <t>THE BREAD OFFICE</t>
  </si>
  <si>
    <t>DIVERSI FOODS</t>
  </si>
  <si>
    <t>KAMSTRA</t>
  </si>
  <si>
    <t>PAARL HEIGHTS</t>
  </si>
  <si>
    <t>DE GOUDSCHE WAEGH</t>
  </si>
  <si>
    <t>ARCOROC</t>
  </si>
  <si>
    <t>Op het eerste tabblad treft u een toelichting over hoe deze prijslijst ingevuld dient te worden.</t>
  </si>
  <si>
    <t>Naam inschrijver:</t>
  </si>
  <si>
    <t>Fictieve inschrijfprijs:</t>
  </si>
  <si>
    <t>Productomschrijving</t>
  </si>
  <si>
    <t>Aangeboden product</t>
  </si>
  <si>
    <t>Prijs x aantal</t>
  </si>
  <si>
    <t>VOORBEELD</t>
  </si>
  <si>
    <t>Prijs aangeboden product</t>
  </si>
  <si>
    <t>NON-FOOD</t>
  </si>
  <si>
    <t>SAUZEN EN DRESSINGS</t>
  </si>
  <si>
    <t>AFBAK DIEPVRIES</t>
  </si>
  <si>
    <t>DRANKEN</t>
  </si>
  <si>
    <t>FRUIT</t>
  </si>
  <si>
    <t>CONSERVEN</t>
  </si>
  <si>
    <t>SNACKS DIEPVRIES</t>
  </si>
  <si>
    <t>OVERIG DIEPVRIES</t>
  </si>
  <si>
    <t>NOTEN, SNACKS EN SNOEP</t>
  </si>
  <si>
    <t>SOEP</t>
  </si>
  <si>
    <t>VETTEN EN OLIEN</t>
  </si>
  <si>
    <t>KAAS EN ZUIVEL</t>
  </si>
  <si>
    <t>VIS EN VLEESWAREN</t>
  </si>
  <si>
    <t>KRUIDEN MUNT</t>
  </si>
  <si>
    <t>GESN.J.BEL. 20G</t>
  </si>
  <si>
    <t>PLANT ROOM KOKEN 15% 1L</t>
  </si>
  <si>
    <t>FIL.AMERICAN 500G</t>
  </si>
  <si>
    <t>ACHTERHAM TUNNEL 2 X 500G</t>
  </si>
  <si>
    <t>ZALMSNIPPERS GER. 1KG GGN</t>
  </si>
  <si>
    <t>ORZOSALADE GROENTEN 1,5KG</t>
  </si>
  <si>
    <t>PASTASALADE PESTO 1,5KG</t>
  </si>
  <si>
    <t>VEGAN KIPKERRIE SALADE 850G</t>
  </si>
  <si>
    <t>AMERICAN COLESLAW 3KG</t>
  </si>
  <si>
    <t>VEGAN KIPSATE SALADE 850G</t>
  </si>
  <si>
    <t>OLIJF PARTY 850G</t>
  </si>
  <si>
    <t>TOMATEN HALFGEDR. 700G</t>
  </si>
  <si>
    <t>HOEMOES POMPOEN 200G</t>
  </si>
  <si>
    <t>MAIS. CRISPY 340G</t>
  </si>
  <si>
    <t>AMSTERD.SMULUIEN 2.65L</t>
  </si>
  <si>
    <t>TONIJN/OLIE 1705G</t>
  </si>
  <si>
    <t>DRESSING NATUREL 2L</t>
  </si>
  <si>
    <t>MOSTERD-DILLE DRESSING 800 ML</t>
  </si>
  <si>
    <t>CURRY KETCHUP 800ML</t>
  </si>
  <si>
    <t>MAYONAISE 10L</t>
  </si>
  <si>
    <t>MOSTERD 750ML</t>
  </si>
  <si>
    <t>KA TOMATENSOEP 1.44KG</t>
  </si>
  <si>
    <t>SUP BOSP.STL.CR1KG</t>
  </si>
  <si>
    <t>GR.BOUILLPOEDER 1KG</t>
  </si>
  <si>
    <t>SOEPCROUT.NATUREL 900G</t>
  </si>
  <si>
    <t>ZOUTSTICK 750X1G</t>
  </si>
  <si>
    <t>KERRIEPOEDER 500G</t>
  </si>
  <si>
    <t>KROEPOEK NATUREL 150G</t>
  </si>
  <si>
    <t>COCONUT MILK 1L</t>
  </si>
  <si>
    <t>KAASSTENGELS 100G</t>
  </si>
  <si>
    <t>PEPERMUNT VEGAN 200ST</t>
  </si>
  <si>
    <t>WALNOOT GEBROKEN 1KG</t>
  </si>
  <si>
    <t>BORRELMIX 2.5KG</t>
  </si>
  <si>
    <t>CHOC.SINT EN PIET 225G</t>
  </si>
  <si>
    <t>STROOIMELANGE 3KG</t>
  </si>
  <si>
    <t>FR.VET VLB SUPER 10L</t>
  </si>
  <si>
    <t>OLIJFOLIE EV 5L</t>
  </si>
  <si>
    <t>LANDBR.VLOER DONKER 800G</t>
  </si>
  <si>
    <t>KADET WIT GESN.24X45G</t>
  </si>
  <si>
    <t>MILANOBROODJE 60X100G</t>
  </si>
  <si>
    <t>BOERENBROODJE 60X100G</t>
  </si>
  <si>
    <t>CARRE MAIS 30X100G</t>
  </si>
  <si>
    <t>MEDIA PAYESITA WIT 65X100G</t>
  </si>
  <si>
    <t>KADET WIT GESN. 49G</t>
  </si>
  <si>
    <t>STOKBROOD WIT 5X450G</t>
  </si>
  <si>
    <t>BANANENBROOD NEWCL. 75G</t>
  </si>
  <si>
    <t>VEGAN CARROT LOAF CAKE12X95G</t>
  </si>
  <si>
    <t>BAMISCHIJF VEG EX P 18X130G</t>
  </si>
  <si>
    <t>VLEESKROKET 20% 80G</t>
  </si>
  <si>
    <t>VEGAN BOURGON.KROKET 20X100G</t>
  </si>
  <si>
    <t>FRIKANDEL NORMAAL 85G</t>
  </si>
  <si>
    <t>LOEMPIA EXCELLENT 12X200G</t>
  </si>
  <si>
    <t>MINI MEGAMIX 20G</t>
  </si>
  <si>
    <t>SOEP PADDEST/TRUFFEL 1L</t>
  </si>
  <si>
    <t>RUNDER CARPACCIO 10X80G</t>
  </si>
  <si>
    <t>R-SOEPBALLETJES DS 2KG DV</t>
  </si>
  <si>
    <t>SINAS PET 1.5L</t>
  </si>
  <si>
    <t>COLA ZERO PET 50CL</t>
  </si>
  <si>
    <t>SINAASAPPELSAP 1L</t>
  </si>
  <si>
    <t>CHARDONNAY 75CL</t>
  </si>
  <si>
    <t>AFWASMIDDEL 1L</t>
  </si>
  <si>
    <t>PROF.VLOEIB VAATW 20L</t>
  </si>
  <si>
    <t>WATERKAN BROC 1L E7255</t>
  </si>
  <si>
    <t>SERVET 2-LGS 33X33CM ROOD 125ST</t>
  </si>
  <si>
    <t>VERSH.FOLIE 45CM NAV.</t>
  </si>
  <si>
    <t>Merk</t>
  </si>
  <si>
    <t>Uitgevraagd product</t>
  </si>
  <si>
    <t>Inhoud/gewicht per eenheid</t>
  </si>
  <si>
    <t>Besteleenheid</t>
  </si>
  <si>
    <t>Prijs aangeboden product omgerekend naar prijs besteleenheid uitgvraagd product</t>
  </si>
  <si>
    <t>Beschikbaar biologisch aternatief</t>
  </si>
  <si>
    <t>Prijs biologisch alternatief</t>
  </si>
  <si>
    <t>Prijs biologisch alternatief omgerekend naar prijs besteleenheid uitgevraagd product</t>
  </si>
  <si>
    <t>Biologisch alternatief</t>
  </si>
  <si>
    <t>Alleen in te vullen indien afwijkt van besteleenheid uitgevraagd product.</t>
  </si>
  <si>
    <t>Aantal (stuks)</t>
  </si>
  <si>
    <t>Aantal (verkoopeenheid)</t>
  </si>
  <si>
    <t>CARRE WALDKORN 30X100G</t>
  </si>
  <si>
    <t>BEEMSTERKAASBROODJE 64X132G</t>
  </si>
  <si>
    <t>KR.BOL ONGESN.ZAK48X70G</t>
  </si>
  <si>
    <t>CARRE WALDK.VIT 30X100G</t>
  </si>
  <si>
    <t>Verkoop-eenheid</t>
  </si>
  <si>
    <t>BRIE RECHTHOEK</t>
  </si>
  <si>
    <t>SCHULP SINASAPPELSAP BIO</t>
  </si>
  <si>
    <t>COOLBEST PREMIUM ORANGE</t>
  </si>
  <si>
    <t>Totaal</t>
  </si>
  <si>
    <t>Toelichting prijslijst</t>
  </si>
  <si>
    <r>
      <rPr>
        <b/>
        <sz val="10"/>
        <color rgb="FF000000"/>
        <rFont val="Arial"/>
        <family val="2"/>
      </rPr>
      <t>Biologisch alterantief</t>
    </r>
    <r>
      <rPr>
        <sz val="10"/>
        <color rgb="FF000000"/>
        <rFont val="Arial"/>
        <family val="2"/>
      </rPr>
      <t xml:space="preserve">
- Zoals aangegeven in de Leidraad inkoop en het Programma van Eisen heeft de gemeente de wens om te gaan werken met biologische producten. De gemeente is daarom benieuwd welke producten er via de inschrijver biologisch verkrijgbaar zijn en wat de prijs is. 
- Vul de velden alleen in wanneer inschrijver een biologisch alternatief product kan aanbieden dat enigsinds gelijkwaaridg is aan het uitgevraagde product. Wanneer dit niet zo is blijven de velden leeg. 
- De biologische producten wegen niet mee in de beoordeling en zijn enkel ter beeldvorming voor de gemeente. 
</t>
    </r>
  </si>
  <si>
    <t>Bijlage C - Prijzenblad</t>
  </si>
  <si>
    <r>
      <rPr>
        <b/>
        <sz val="10"/>
        <color rgb="FF000000"/>
        <rFont val="Arial"/>
        <family val="2"/>
      </rPr>
      <t>Algemeen</t>
    </r>
    <r>
      <rPr>
        <sz val="10"/>
        <color rgb="FF000000"/>
        <rFont val="Arial"/>
        <family val="2"/>
      </rPr>
      <t xml:space="preserve">
- Op het tabblad 'Prijslijst producten' is een selectie van 100 verschillende producten weergegeven die de gemeente afgelopen jaar heeft afgenomen. Inschrijver dient alle gevraagde producten, of een gelijkwaardig product, aan te kunnen aanbieden en prijst deze af op het prijzenblad. 
- Inschrijver vult alleen de gele velden in. De blauwe velden worden vervolgens automatisch berekend. Zie het weergegeven voorbeeld.
- Voor een meer toelichting wordt verwezen naar de Leidraad inkoop en het Programma van Eisen.</t>
    </r>
  </si>
  <si>
    <r>
      <rPr>
        <b/>
        <sz val="10"/>
        <color rgb="FF000000"/>
        <rFont val="Arial"/>
        <family val="2"/>
      </rPr>
      <t>Aangeboden product</t>
    </r>
    <r>
      <rPr>
        <sz val="10"/>
        <color rgb="FF000000"/>
        <rFont val="Arial"/>
        <family val="2"/>
      </rPr>
      <t xml:space="preserve">
- Beschrijf in kolom I het aangeboden product, ook als dit product exact gelijk is aan het uitgevraagde product. 
- Wanneer een gelijkwaardig product wordt aangeboden dient de gehanteerde besteleenheid dichtbij de besteleenheid te liggen van het uitgevraagd product.  
- In kolom J, K, L en M wordt de besteleenheid gevraagd. Vul deze velden alleen in als deze afwijkt van de besteleenheid  van het uitgevraagde product. Als er niets wordt ingevuld wordt dezelfde besteleenheid gehanteerd als het uitgevraagde product. 
- De door u opgegeven prijs in kolom N is gebaseerd op de besteleenheid van het aangeboden product. In kolom P rekent de inschrijver de prijs van het aangeboden product om naar de besteleenheid van het uitgevraagde product. Wanneer de besteleenheid van het uitgevraagde product en het aangeboden product gelijk zijn, zijn de prijzen in kolom N en P gelijk.  Bij foutieve berekeningen zijn de door opgegeven prijzen in kolom P leidend.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</si>
</sst>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0.00"/>
    <numFmt numFmtId="165" formatCode="##,##0.00"/>
    <numFmt numFmtId="166" formatCode="0.0"/>
    <numFmt numFmtId="167" formatCode="#0.000"/>
  </numFmts>
  <fonts count="10" x14ac:knownFonts="1">
    <font>
      <sz val="10"/>
      <color rgb="FF000000"/>
      <name val="ARIAL"/>
    </font>
    <font>
      <sz val="10"/>
      <name val="Arial"/>
      <family val="2"/>
    </font>
    <font>
      <sz val="10"/>
      <color rgb="FF000000"/>
      <name val="Arial"/>
      <family val="2"/>
    </font>
    <font>
      <sz val="10"/>
      <color rgb="FF000000"/>
      <name val="ARIAL"/>
    </font>
    <font>
      <b/>
      <sz val="10"/>
      <name val="Arial"/>
      <family val="2"/>
    </font>
    <font>
      <b/>
      <sz val="12"/>
      <name val="Arial"/>
      <family val="2"/>
    </font>
    <font>
      <b/>
      <sz val="10"/>
      <color rgb="FF000000"/>
      <name val="Arial"/>
      <family val="2"/>
    </font>
    <font>
      <b/>
      <sz val="10"/>
      <color theme="0"/>
      <name val="Arial"/>
      <family val="2"/>
    </font>
    <font>
      <i/>
      <sz val="8"/>
      <name val="Arial"/>
      <family val="2"/>
    </font>
    <font>
      <b/>
      <sz val="12"/>
      <color rgb="FF000000"/>
      <name val="Arial"/>
      <family val="2"/>
    </font>
  </fonts>
  <fills count="9">
    <fill>
      <patternFill patternType="none"/>
    </fill>
    <fill>
      <patternFill patternType="gray125"/>
    </fill>
    <fill>
      <patternFill patternType="solid">
        <fgColor theme="0" tint="-0.499984740745262"/>
        <bgColor indexed="64"/>
      </patternFill>
    </fill>
    <fill>
      <patternFill patternType="solid">
        <fgColor theme="3" tint="0.249977111117893"/>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4" tint="0.79998168889431442"/>
        <bgColor indexed="64"/>
      </patternFill>
    </fill>
    <fill>
      <patternFill patternType="solid">
        <fgColor theme="1" tint="0.49998474074526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86">
    <xf numFmtId="0" fontId="0" fillId="0" borderId="0" xfId="0"/>
    <xf numFmtId="0" fontId="2" fillId="0" borderId="0" xfId="0" applyFont="1" applyAlignment="1">
      <alignment wrapText="1"/>
    </xf>
    <xf numFmtId="0" fontId="1" fillId="0" borderId="0" xfId="0" applyFont="1" applyAlignment="1">
      <alignment wrapText="1"/>
    </xf>
    <xf numFmtId="0" fontId="4" fillId="0" borderId="0" xfId="0" applyFont="1" applyAlignment="1">
      <alignment wrapText="1"/>
    </xf>
    <xf numFmtId="0" fontId="1" fillId="0" borderId="0" xfId="0" applyFont="1"/>
    <xf numFmtId="0" fontId="5" fillId="0" borderId="0" xfId="0" applyFont="1" applyAlignment="1">
      <alignment wrapText="1"/>
    </xf>
    <xf numFmtId="0" fontId="6" fillId="0" borderId="0" xfId="0" applyFont="1" applyAlignment="1">
      <alignment wrapText="1"/>
    </xf>
    <xf numFmtId="0" fontId="1" fillId="0" borderId="0" xfId="0" applyFont="1" applyAlignment="1">
      <alignment vertical="top" wrapText="1"/>
    </xf>
    <xf numFmtId="0" fontId="4" fillId="0" borderId="0" xfId="0" applyFont="1" applyAlignment="1">
      <alignment horizontal="center" wrapText="1"/>
    </xf>
    <xf numFmtId="0" fontId="4" fillId="0" borderId="3" xfId="0" applyFont="1" applyBorder="1" applyAlignment="1">
      <alignment horizontal="center" wrapText="1"/>
    </xf>
    <xf numFmtId="0" fontId="4" fillId="0" borderId="5" xfId="0" applyFont="1" applyBorder="1" applyAlignment="1">
      <alignment horizontal="center" wrapText="1"/>
    </xf>
    <xf numFmtId="0" fontId="4" fillId="3" borderId="6" xfId="0" applyFont="1" applyFill="1" applyBorder="1" applyAlignment="1">
      <alignment wrapText="1"/>
    </xf>
    <xf numFmtId="0" fontId="1" fillId="3" borderId="7" xfId="0" applyFont="1" applyFill="1" applyBorder="1" applyAlignment="1">
      <alignment wrapText="1"/>
    </xf>
    <xf numFmtId="0" fontId="1" fillId="3" borderId="8" xfId="0" applyFont="1" applyFill="1" applyBorder="1" applyAlignment="1">
      <alignment wrapText="1"/>
    </xf>
    <xf numFmtId="0" fontId="8" fillId="0" borderId="0" xfId="0" applyFont="1" applyAlignment="1">
      <alignment horizontal="center" wrapText="1"/>
    </xf>
    <xf numFmtId="0" fontId="1" fillId="5" borderId="12" xfId="0" applyFont="1" applyFill="1" applyBorder="1" applyAlignment="1">
      <alignment wrapText="1"/>
    </xf>
    <xf numFmtId="0" fontId="1" fillId="5" borderId="13" xfId="0" applyFont="1" applyFill="1" applyBorder="1" applyAlignment="1">
      <alignment wrapText="1"/>
    </xf>
    <xf numFmtId="0" fontId="1" fillId="5" borderId="14" xfId="0" applyFont="1" applyFill="1" applyBorder="1" applyAlignment="1">
      <alignment wrapText="1"/>
    </xf>
    <xf numFmtId="0" fontId="1" fillId="5" borderId="12" xfId="0" applyFont="1" applyFill="1" applyBorder="1" applyAlignment="1">
      <alignment horizontal="left" wrapText="1"/>
    </xf>
    <xf numFmtId="0" fontId="1" fillId="5" borderId="13" xfId="0" applyFont="1" applyFill="1" applyBorder="1" applyAlignment="1">
      <alignment horizontal="left" wrapText="1"/>
    </xf>
    <xf numFmtId="164" fontId="1" fillId="5" borderId="13" xfId="0" applyNumberFormat="1" applyFont="1" applyFill="1" applyBorder="1" applyAlignment="1">
      <alignment horizontal="right" wrapText="1"/>
    </xf>
    <xf numFmtId="1" fontId="1" fillId="5" borderId="13" xfId="0" applyNumberFormat="1" applyFont="1" applyFill="1" applyBorder="1" applyAlignment="1">
      <alignment horizontal="right" wrapText="1"/>
    </xf>
    <xf numFmtId="0" fontId="1" fillId="5" borderId="14" xfId="0" applyFont="1" applyFill="1" applyBorder="1" applyAlignment="1">
      <alignment horizontal="left" wrapText="1"/>
    </xf>
    <xf numFmtId="0" fontId="1" fillId="5" borderId="15" xfId="0" applyFont="1" applyFill="1" applyBorder="1" applyAlignment="1">
      <alignment horizontal="left" wrapText="1"/>
    </xf>
    <xf numFmtId="0" fontId="1" fillId="5" borderId="0" xfId="0" applyFont="1" applyFill="1" applyAlignment="1">
      <alignment horizontal="left" wrapText="1"/>
    </xf>
    <xf numFmtId="164" fontId="1" fillId="5" borderId="0" xfId="0" applyNumberFormat="1" applyFont="1" applyFill="1" applyAlignment="1">
      <alignment horizontal="right" wrapText="1"/>
    </xf>
    <xf numFmtId="1" fontId="1" fillId="5" borderId="0" xfId="0" applyNumberFormat="1" applyFont="1" applyFill="1" applyAlignment="1">
      <alignment horizontal="right" wrapText="1"/>
    </xf>
    <xf numFmtId="0" fontId="1" fillId="5" borderId="16" xfId="0" applyFont="1" applyFill="1" applyBorder="1" applyAlignment="1">
      <alignment horizontal="left" wrapText="1"/>
    </xf>
    <xf numFmtId="0" fontId="1" fillId="5" borderId="0" xfId="0" applyFont="1" applyFill="1" applyAlignment="1">
      <alignment horizontal="right" wrapText="1"/>
    </xf>
    <xf numFmtId="0" fontId="1" fillId="5" borderId="16" xfId="0" applyFont="1" applyFill="1" applyBorder="1" applyAlignment="1">
      <alignment wrapText="1"/>
    </xf>
    <xf numFmtId="165" fontId="1" fillId="5" borderId="13" xfId="0" applyNumberFormat="1" applyFont="1" applyFill="1" applyBorder="1" applyAlignment="1">
      <alignment horizontal="right" wrapText="1"/>
    </xf>
    <xf numFmtId="165" fontId="1" fillId="5" borderId="0" xfId="0" applyNumberFormat="1" applyFont="1" applyFill="1" applyAlignment="1">
      <alignment horizontal="right" wrapText="1"/>
    </xf>
    <xf numFmtId="0" fontId="1" fillId="0" borderId="1" xfId="0" applyFont="1" applyBorder="1" applyAlignment="1">
      <alignment horizontal="left" wrapText="1"/>
    </xf>
    <xf numFmtId="164" fontId="1" fillId="0" borderId="1" xfId="0" applyNumberFormat="1" applyFont="1" applyBorder="1" applyAlignment="1">
      <alignment horizontal="right" wrapText="1"/>
    </xf>
    <xf numFmtId="1" fontId="1" fillId="0" borderId="1" xfId="0" applyNumberFormat="1" applyFont="1" applyBorder="1" applyAlignment="1">
      <alignment horizontal="right" wrapText="1"/>
    </xf>
    <xf numFmtId="165" fontId="1" fillId="0" borderId="1" xfId="0" applyNumberFormat="1" applyFont="1" applyBorder="1" applyAlignment="1">
      <alignment horizontal="right" wrapText="1"/>
    </xf>
    <xf numFmtId="0" fontId="1" fillId="0" borderId="1" xfId="0" applyFont="1" applyBorder="1" applyAlignment="1">
      <alignment horizontal="left" vertical="top" wrapText="1"/>
    </xf>
    <xf numFmtId="164" fontId="1" fillId="0" borderId="1" xfId="0" applyNumberFormat="1" applyFont="1" applyBorder="1" applyAlignment="1">
      <alignment horizontal="right" vertical="top" wrapText="1"/>
    </xf>
    <xf numFmtId="1" fontId="1" fillId="0" borderId="1" xfId="0" applyNumberFormat="1" applyFont="1" applyBorder="1" applyAlignment="1">
      <alignment horizontal="right" vertical="top" wrapText="1"/>
    </xf>
    <xf numFmtId="165" fontId="1" fillId="0" borderId="1" xfId="0" applyNumberFormat="1" applyFont="1" applyBorder="1" applyAlignment="1">
      <alignment horizontal="right" vertical="top" wrapText="1"/>
    </xf>
    <xf numFmtId="0" fontId="1" fillId="6" borderId="1" xfId="0" applyFont="1" applyFill="1" applyBorder="1" applyAlignment="1">
      <alignment wrapText="1"/>
    </xf>
    <xf numFmtId="44" fontId="1" fillId="6" borderId="1" xfId="0" applyNumberFormat="1" applyFont="1" applyFill="1" applyBorder="1" applyAlignment="1">
      <alignment wrapText="1"/>
    </xf>
    <xf numFmtId="44" fontId="1" fillId="6" borderId="1" xfId="1" applyFont="1" applyFill="1" applyBorder="1" applyAlignment="1">
      <alignment wrapText="1"/>
    </xf>
    <xf numFmtId="166" fontId="1" fillId="0" borderId="1" xfId="0" applyNumberFormat="1" applyFont="1" applyBorder="1" applyAlignment="1">
      <alignment horizontal="right" wrapText="1"/>
    </xf>
    <xf numFmtId="0" fontId="1" fillId="0" borderId="1" xfId="0" applyFont="1" applyBorder="1" applyAlignment="1">
      <alignment horizontal="right" wrapText="1"/>
    </xf>
    <xf numFmtId="167" fontId="1" fillId="0" borderId="1" xfId="0" applyNumberFormat="1" applyFont="1" applyBorder="1" applyAlignment="1">
      <alignment horizontal="right" wrapText="1"/>
    </xf>
    <xf numFmtId="0" fontId="1" fillId="0" borderId="1" xfId="0" applyFont="1" applyBorder="1" applyAlignment="1">
      <alignment horizontal="left"/>
    </xf>
    <xf numFmtId="164" fontId="1" fillId="0" borderId="1" xfId="0" applyNumberFormat="1" applyFont="1" applyBorder="1" applyAlignment="1">
      <alignment horizontal="right"/>
    </xf>
    <xf numFmtId="1" fontId="1" fillId="0" borderId="1" xfId="0" applyNumberFormat="1" applyFont="1" applyBorder="1" applyAlignment="1">
      <alignment horizontal="right"/>
    </xf>
    <xf numFmtId="165" fontId="1" fillId="0" borderId="1" xfId="0" applyNumberFormat="1" applyFont="1" applyBorder="1" applyAlignment="1">
      <alignment horizontal="right"/>
    </xf>
    <xf numFmtId="44" fontId="1" fillId="7" borderId="1" xfId="0" applyNumberFormat="1" applyFont="1" applyFill="1" applyBorder="1" applyAlignment="1">
      <alignment wrapText="1"/>
    </xf>
    <xf numFmtId="44" fontId="1" fillId="7" borderId="1" xfId="0" applyNumberFormat="1" applyFont="1" applyFill="1" applyBorder="1"/>
    <xf numFmtId="0" fontId="4" fillId="5" borderId="17" xfId="0" applyFont="1" applyFill="1" applyBorder="1" applyAlignment="1">
      <alignment wrapText="1"/>
    </xf>
    <xf numFmtId="0" fontId="1" fillId="5" borderId="19" xfId="0" applyFont="1" applyFill="1" applyBorder="1" applyAlignment="1">
      <alignment wrapText="1"/>
    </xf>
    <xf numFmtId="0" fontId="2" fillId="5" borderId="19" xfId="0" applyFont="1" applyFill="1" applyBorder="1" applyAlignment="1">
      <alignment wrapText="1"/>
    </xf>
    <xf numFmtId="0" fontId="1" fillId="5" borderId="18" xfId="0" applyFont="1" applyFill="1" applyBorder="1" applyAlignment="1">
      <alignment wrapText="1"/>
    </xf>
    <xf numFmtId="0" fontId="9" fillId="0" borderId="0" xfId="0" applyFont="1" applyAlignment="1">
      <alignment wrapText="1"/>
    </xf>
    <xf numFmtId="0" fontId="7" fillId="8" borderId="4" xfId="0" applyFont="1" applyFill="1" applyBorder="1" applyAlignment="1">
      <alignment horizontal="center" wrapText="1"/>
    </xf>
    <xf numFmtId="0" fontId="2" fillId="0" borderId="1" xfId="0" applyFont="1" applyBorder="1" applyAlignment="1">
      <alignment vertical="top" wrapText="1"/>
    </xf>
    <xf numFmtId="0" fontId="8" fillId="0" borderId="1" xfId="0" applyFont="1" applyBorder="1" applyAlignment="1">
      <alignment horizontal="center" wrapText="1"/>
    </xf>
    <xf numFmtId="0" fontId="4" fillId="0" borderId="3" xfId="0" applyFont="1" applyBorder="1" applyAlignment="1">
      <alignment horizontal="center" wrapText="1"/>
    </xf>
    <xf numFmtId="0" fontId="4" fillId="0" borderId="17" xfId="0" applyFont="1" applyBorder="1" applyAlignment="1">
      <alignment horizontal="center" wrapText="1"/>
    </xf>
    <xf numFmtId="0" fontId="4" fillId="0" borderId="18" xfId="0" applyFont="1" applyBorder="1" applyAlignment="1">
      <alignment horizontal="center" wrapText="1"/>
    </xf>
    <xf numFmtId="0" fontId="4" fillId="0" borderId="5" xfId="0" applyFont="1" applyBorder="1" applyAlignment="1">
      <alignment horizontal="center" wrapText="1"/>
    </xf>
    <xf numFmtId="44" fontId="1" fillId="7" borderId="17" xfId="0" applyNumberFormat="1" applyFont="1" applyFill="1" applyBorder="1" applyAlignment="1">
      <alignment horizontal="center" wrapText="1"/>
    </xf>
    <xf numFmtId="0" fontId="1" fillId="7" borderId="19" xfId="0" applyFont="1" applyFill="1" applyBorder="1" applyAlignment="1">
      <alignment horizontal="center" wrapText="1"/>
    </xf>
    <xf numFmtId="0" fontId="1" fillId="7" borderId="18" xfId="0" applyFont="1" applyFill="1" applyBorder="1" applyAlignment="1">
      <alignment horizontal="center" wrapText="1"/>
    </xf>
    <xf numFmtId="0" fontId="7" fillId="4" borderId="6" xfId="0" applyFont="1" applyFill="1" applyBorder="1" applyAlignment="1">
      <alignment horizontal="center" wrapText="1"/>
    </xf>
    <xf numFmtId="0" fontId="7" fillId="4" borderId="7" xfId="0" applyFont="1" applyFill="1" applyBorder="1" applyAlignment="1">
      <alignment horizontal="center" wrapText="1"/>
    </xf>
    <xf numFmtId="0" fontId="7" fillId="4" borderId="8" xfId="0" applyFont="1" applyFill="1" applyBorder="1" applyAlignment="1">
      <alignment horizontal="center" wrapText="1"/>
    </xf>
    <xf numFmtId="0" fontId="4" fillId="0" borderId="1" xfId="0" applyFont="1" applyBorder="1" applyAlignment="1">
      <alignment horizontal="center" wrapText="1"/>
    </xf>
    <xf numFmtId="0" fontId="7" fillId="3" borderId="6"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7" fillId="2" borderId="9" xfId="0" applyFont="1" applyFill="1" applyBorder="1" applyAlignment="1">
      <alignment horizontal="center" wrapText="1"/>
    </xf>
    <xf numFmtId="0" fontId="7" fillId="2" borderId="10" xfId="0" applyFont="1" applyFill="1" applyBorder="1" applyAlignment="1">
      <alignment horizontal="center" wrapText="1"/>
    </xf>
    <xf numFmtId="0" fontId="7" fillId="2" borderId="11" xfId="0" applyFont="1" applyFill="1" applyBorder="1" applyAlignment="1">
      <alignment horizontal="center" wrapText="1"/>
    </xf>
    <xf numFmtId="0" fontId="1" fillId="6" borderId="1" xfId="0" applyFont="1" applyFill="1" applyBorder="1" applyAlignment="1" applyProtection="1">
      <alignment wrapText="1"/>
      <protection locked="0"/>
    </xf>
    <xf numFmtId="44" fontId="1" fillId="6" borderId="1" xfId="0" applyNumberFormat="1" applyFont="1" applyFill="1" applyBorder="1" applyAlignment="1" applyProtection="1">
      <alignment wrapText="1"/>
      <protection locked="0"/>
    </xf>
    <xf numFmtId="0" fontId="1" fillId="5" borderId="15" xfId="0" applyFont="1" applyFill="1" applyBorder="1" applyAlignment="1" applyProtection="1">
      <alignment wrapText="1"/>
      <protection locked="0"/>
    </xf>
    <xf numFmtId="0" fontId="1" fillId="5" borderId="0" xfId="0" applyFont="1" applyFill="1" applyAlignment="1" applyProtection="1">
      <alignment wrapText="1"/>
      <protection locked="0"/>
    </xf>
    <xf numFmtId="0" fontId="1" fillId="5" borderId="16" xfId="0" applyFont="1" applyFill="1" applyBorder="1" applyAlignment="1" applyProtection="1">
      <alignment wrapText="1"/>
      <protection locked="0"/>
    </xf>
    <xf numFmtId="0" fontId="1" fillId="6" borderId="1" xfId="0" applyFont="1" applyFill="1" applyBorder="1" applyAlignment="1" applyProtection="1">
      <alignment vertical="top" wrapText="1"/>
      <protection locked="0"/>
    </xf>
    <xf numFmtId="0" fontId="1" fillId="6" borderId="1" xfId="0" applyFont="1" applyFill="1" applyBorder="1" applyProtection="1">
      <protection locked="0"/>
    </xf>
    <xf numFmtId="0" fontId="1" fillId="6" borderId="2" xfId="0" applyFont="1" applyFill="1" applyBorder="1" applyAlignment="1" applyProtection="1">
      <alignment wrapText="1"/>
      <protection locked="0"/>
    </xf>
    <xf numFmtId="0" fontId="1" fillId="6" borderId="1" xfId="0" applyFont="1" applyFill="1" applyBorder="1" applyAlignment="1" applyProtection="1">
      <alignment horizontal="center" wrapText="1"/>
      <protection locked="0"/>
    </xf>
  </cellXfs>
  <cellStyles count="2">
    <cellStyle name="Standaard" xfId="0" builtinId="0"/>
    <cellStyle name="Valuta" xfId="1" builtinId="4"/>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09C19-90E6-4944-8C93-B19F99C650D6}">
  <sheetPr>
    <tabColor theme="0" tint="-0.14999847407452621"/>
  </sheetPr>
  <dimension ref="B1:B7"/>
  <sheetViews>
    <sheetView workbookViewId="0">
      <selection activeCell="H6" sqref="H6"/>
    </sheetView>
  </sheetViews>
  <sheetFormatPr defaultColWidth="8.7265625" defaultRowHeight="12.5" x14ac:dyDescent="0.25"/>
  <cols>
    <col min="1" max="1" width="2.453125" style="1" customWidth="1"/>
    <col min="2" max="2" width="99.453125" style="1" customWidth="1"/>
    <col min="3" max="16384" width="8.7265625" style="1"/>
  </cols>
  <sheetData>
    <row r="1" spans="2:2" ht="15.5" x14ac:dyDescent="0.35">
      <c r="B1" s="56" t="s">
        <v>219</v>
      </c>
    </row>
    <row r="2" spans="2:2" ht="13" thickBot="1" x14ac:dyDescent="0.3"/>
    <row r="3" spans="2:2" ht="13.5" thickBot="1" x14ac:dyDescent="0.35">
      <c r="B3" s="57" t="s">
        <v>217</v>
      </c>
    </row>
    <row r="5" spans="2:2" ht="99" customHeight="1" x14ac:dyDescent="0.25">
      <c r="B5" s="58" t="s">
        <v>220</v>
      </c>
    </row>
    <row r="6" spans="2:2" ht="151.5" customHeight="1" x14ac:dyDescent="0.25">
      <c r="B6" s="58" t="s">
        <v>221</v>
      </c>
    </row>
    <row r="7" spans="2:2" ht="99" customHeight="1" x14ac:dyDescent="0.25">
      <c r="B7" s="58" t="s">
        <v>218</v>
      </c>
    </row>
  </sheetData>
  <sheetProtection algorithmName="SHA-512" hashValue="z0qJLY29uCYv/gPie6ouMaSKjjgbvG10vZ5WEo8qhxANh6WIt2WTsAjWHH+3EYBqeUQBXudBts830rPK34bYRA==" saltValue="qpaIbrrEvtZ4DKmTJNiup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B1:AA135"/>
  <sheetViews>
    <sheetView tabSelected="1" workbookViewId="0">
      <selection activeCell="C23" sqref="C23"/>
    </sheetView>
  </sheetViews>
  <sheetFormatPr defaultColWidth="8.7265625" defaultRowHeight="12.5" x14ac:dyDescent="0.25"/>
  <cols>
    <col min="1" max="1" width="2.453125" style="2" customWidth="1"/>
    <col min="2" max="2" width="35" style="2" customWidth="1"/>
    <col min="3" max="3" width="28" style="2" customWidth="1"/>
    <col min="4" max="7" width="7.54296875" style="2" customWidth="1"/>
    <col min="8" max="8" width="2.453125" style="1" customWidth="1"/>
    <col min="9" max="9" width="35" style="2" customWidth="1"/>
    <col min="10" max="13" width="7.54296875" style="2" customWidth="1"/>
    <col min="14" max="14" width="16" style="2" customWidth="1"/>
    <col min="15" max="15" width="2.453125" style="2" customWidth="1"/>
    <col min="16" max="16" width="32.26953125" style="2" customWidth="1"/>
    <col min="17" max="17" width="9.1796875" style="2" customWidth="1"/>
    <col min="18" max="18" width="11.26953125" style="2" customWidth="1"/>
    <col min="19" max="19" width="13.26953125" style="2" customWidth="1"/>
    <col min="20" max="20" width="2.453125" style="2" customWidth="1"/>
    <col min="21" max="21" width="35" style="2" customWidth="1"/>
    <col min="22" max="25" width="7.54296875" style="2" customWidth="1"/>
    <col min="26" max="26" width="14.54296875" style="2" customWidth="1"/>
    <col min="27" max="27" width="33.1796875" style="2" customWidth="1"/>
    <col min="28" max="16384" width="8.7265625" style="2"/>
  </cols>
  <sheetData>
    <row r="1" spans="2:27" s="3" customFormat="1" ht="15.5" x14ac:dyDescent="0.35">
      <c r="B1" s="5" t="s">
        <v>219</v>
      </c>
      <c r="H1" s="6"/>
    </row>
    <row r="3" spans="2:27" x14ac:dyDescent="0.25">
      <c r="B3" s="2" t="s">
        <v>110</v>
      </c>
      <c r="C3" s="85"/>
      <c r="D3" s="85"/>
      <c r="E3" s="85"/>
      <c r="F3" s="85"/>
      <c r="G3" s="85"/>
    </row>
    <row r="4" spans="2:27" x14ac:dyDescent="0.25">
      <c r="B4" s="2" t="s">
        <v>111</v>
      </c>
      <c r="C4" s="64">
        <f>S135</f>
        <v>0</v>
      </c>
      <c r="D4" s="65"/>
      <c r="E4" s="65"/>
      <c r="F4" s="65"/>
      <c r="G4" s="66"/>
    </row>
    <row r="5" spans="2:27" x14ac:dyDescent="0.25">
      <c r="B5" s="4" t="s">
        <v>109</v>
      </c>
    </row>
    <row r="6" spans="2:27" ht="13" thickBot="1" x14ac:dyDescent="0.3"/>
    <row r="7" spans="2:27" ht="13.5" thickBot="1" x14ac:dyDescent="0.35">
      <c r="B7" s="74" t="s">
        <v>197</v>
      </c>
      <c r="C7" s="75"/>
      <c r="D7" s="75"/>
      <c r="E7" s="75"/>
      <c r="F7" s="75"/>
      <c r="G7" s="76"/>
      <c r="I7" s="71" t="s">
        <v>113</v>
      </c>
      <c r="J7" s="72"/>
      <c r="K7" s="72"/>
      <c r="L7" s="72"/>
      <c r="M7" s="72"/>
      <c r="N7" s="73"/>
      <c r="O7" s="8"/>
      <c r="P7" s="11"/>
      <c r="Q7" s="12"/>
      <c r="R7" s="12"/>
      <c r="S7" s="13"/>
      <c r="U7" s="67" t="s">
        <v>204</v>
      </c>
      <c r="V7" s="68"/>
      <c r="W7" s="68"/>
      <c r="X7" s="68"/>
      <c r="Y7" s="68"/>
      <c r="Z7" s="68"/>
      <c r="AA7" s="69"/>
    </row>
    <row r="8" spans="2:27" ht="13" x14ac:dyDescent="0.3">
      <c r="B8" s="63" t="s">
        <v>112</v>
      </c>
      <c r="C8" s="63" t="s">
        <v>196</v>
      </c>
      <c r="D8" s="60" t="s">
        <v>199</v>
      </c>
      <c r="E8" s="60"/>
      <c r="F8" s="60"/>
      <c r="G8" s="60"/>
      <c r="I8" s="63" t="s">
        <v>113</v>
      </c>
      <c r="J8" s="60" t="s">
        <v>199</v>
      </c>
      <c r="K8" s="60"/>
      <c r="L8" s="60"/>
      <c r="M8" s="60"/>
      <c r="N8" s="63" t="s">
        <v>116</v>
      </c>
      <c r="O8" s="8"/>
      <c r="P8" s="63" t="s">
        <v>200</v>
      </c>
      <c r="Q8" s="63" t="s">
        <v>207</v>
      </c>
      <c r="R8" s="10"/>
      <c r="S8" s="63" t="s">
        <v>114</v>
      </c>
      <c r="U8" s="63" t="s">
        <v>201</v>
      </c>
      <c r="V8" s="60" t="s">
        <v>199</v>
      </c>
      <c r="W8" s="60"/>
      <c r="X8" s="60"/>
      <c r="Y8" s="60"/>
      <c r="Z8" s="63" t="s">
        <v>202</v>
      </c>
      <c r="AA8" s="63" t="s">
        <v>203</v>
      </c>
    </row>
    <row r="9" spans="2:27" s="3" customFormat="1" ht="26" x14ac:dyDescent="0.3">
      <c r="B9" s="60"/>
      <c r="C9" s="60"/>
      <c r="D9" s="70" t="s">
        <v>198</v>
      </c>
      <c r="E9" s="70"/>
      <c r="F9" s="70" t="s">
        <v>212</v>
      </c>
      <c r="G9" s="70"/>
      <c r="I9" s="60"/>
      <c r="J9" s="61" t="s">
        <v>198</v>
      </c>
      <c r="K9" s="62"/>
      <c r="L9" s="61" t="s">
        <v>212</v>
      </c>
      <c r="M9" s="62"/>
      <c r="N9" s="60"/>
      <c r="P9" s="60"/>
      <c r="Q9" s="60"/>
      <c r="R9" s="9" t="s">
        <v>206</v>
      </c>
      <c r="S9" s="60"/>
      <c r="U9" s="60"/>
      <c r="V9" s="61" t="s">
        <v>198</v>
      </c>
      <c r="W9" s="62"/>
      <c r="X9" s="61" t="s">
        <v>212</v>
      </c>
      <c r="Y9" s="62"/>
      <c r="Z9" s="60"/>
      <c r="AA9" s="60"/>
    </row>
    <row r="10" spans="2:27" s="3" customFormat="1" ht="25.5" customHeight="1" x14ac:dyDescent="0.3">
      <c r="B10" s="8"/>
      <c r="C10" s="8"/>
      <c r="D10" s="8"/>
      <c r="E10" s="8"/>
      <c r="F10" s="8"/>
      <c r="G10" s="8"/>
      <c r="I10" s="8"/>
      <c r="J10" s="59" t="s">
        <v>205</v>
      </c>
      <c r="K10" s="59"/>
      <c r="L10" s="59"/>
      <c r="M10" s="59"/>
      <c r="N10" s="8"/>
      <c r="P10" s="8"/>
      <c r="Q10" s="8"/>
      <c r="R10" s="8"/>
      <c r="S10" s="8"/>
      <c r="U10" s="8"/>
      <c r="V10" s="59" t="s">
        <v>205</v>
      </c>
      <c r="W10" s="59"/>
      <c r="X10" s="59"/>
      <c r="Y10" s="59"/>
      <c r="Z10" s="8"/>
      <c r="AA10" s="8"/>
    </row>
    <row r="11" spans="2:27" s="3" customFormat="1" ht="12" customHeight="1" x14ac:dyDescent="0.3">
      <c r="B11" s="8"/>
      <c r="C11" s="8"/>
      <c r="D11" s="8"/>
      <c r="E11" s="8"/>
      <c r="F11" s="8"/>
      <c r="G11" s="8"/>
      <c r="I11" s="8"/>
      <c r="J11" s="14"/>
      <c r="K11" s="14"/>
      <c r="L11" s="14"/>
      <c r="M11" s="14"/>
      <c r="N11" s="8"/>
      <c r="P11" s="8"/>
      <c r="Q11" s="8"/>
      <c r="R11" s="8"/>
      <c r="S11" s="8"/>
      <c r="U11" s="8"/>
      <c r="V11" s="14"/>
      <c r="W11" s="14"/>
      <c r="X11" s="14"/>
      <c r="Y11" s="14"/>
      <c r="Z11" s="8"/>
      <c r="AA11" s="8"/>
    </row>
    <row r="12" spans="2:27" x14ac:dyDescent="0.25">
      <c r="B12" s="15" t="s">
        <v>115</v>
      </c>
      <c r="C12" s="16"/>
      <c r="D12" s="16"/>
      <c r="E12" s="16"/>
      <c r="F12" s="16"/>
      <c r="G12" s="17"/>
      <c r="H12" s="2"/>
      <c r="I12" s="15"/>
      <c r="J12" s="16"/>
      <c r="K12" s="16"/>
      <c r="L12" s="16"/>
      <c r="M12" s="16"/>
      <c r="N12" s="17"/>
      <c r="P12" s="15"/>
      <c r="Q12" s="16"/>
      <c r="R12" s="16"/>
      <c r="S12" s="17"/>
      <c r="U12" s="15"/>
      <c r="V12" s="16"/>
      <c r="W12" s="16"/>
      <c r="X12" s="16"/>
      <c r="Y12" s="16"/>
      <c r="Z12" s="16"/>
      <c r="AA12" s="17"/>
    </row>
    <row r="13" spans="2:27" x14ac:dyDescent="0.25">
      <c r="B13" s="32" t="s">
        <v>189</v>
      </c>
      <c r="C13" s="32" t="s">
        <v>57</v>
      </c>
      <c r="D13" s="33">
        <v>1</v>
      </c>
      <c r="E13" s="32" t="s">
        <v>20</v>
      </c>
      <c r="F13" s="34">
        <v>12</v>
      </c>
      <c r="G13" s="32" t="s">
        <v>0</v>
      </c>
      <c r="H13" s="2"/>
      <c r="I13" s="40" t="s">
        <v>215</v>
      </c>
      <c r="J13" s="40">
        <v>1.25</v>
      </c>
      <c r="K13" s="40" t="s">
        <v>20</v>
      </c>
      <c r="L13" s="40"/>
      <c r="M13" s="40"/>
      <c r="N13" s="41">
        <v>4</v>
      </c>
      <c r="P13" s="42">
        <f>(N13*D13)/J13</f>
        <v>3.2</v>
      </c>
      <c r="Q13" s="35">
        <v>4</v>
      </c>
      <c r="R13" s="35">
        <f>Q13*F13</f>
        <v>48</v>
      </c>
      <c r="S13" s="50">
        <f>R13*P13</f>
        <v>153.60000000000002</v>
      </c>
      <c r="U13" s="40" t="s">
        <v>214</v>
      </c>
      <c r="V13" s="40">
        <v>75</v>
      </c>
      <c r="W13" s="40" t="s">
        <v>18</v>
      </c>
      <c r="X13" s="40">
        <v>6</v>
      </c>
      <c r="Y13" s="40" t="s">
        <v>23</v>
      </c>
      <c r="Z13" s="41">
        <v>5</v>
      </c>
      <c r="AA13" s="41">
        <f>(Z13*D13)/(V13/100)</f>
        <v>6.666666666666667</v>
      </c>
    </row>
    <row r="15" spans="2:27" x14ac:dyDescent="0.25">
      <c r="B15" s="18" t="s">
        <v>82</v>
      </c>
      <c r="C15" s="19"/>
      <c r="D15" s="20"/>
      <c r="E15" s="19"/>
      <c r="F15" s="21"/>
      <c r="G15" s="22"/>
      <c r="H15" s="2"/>
      <c r="I15" s="15"/>
      <c r="J15" s="16"/>
      <c r="K15" s="16"/>
      <c r="L15" s="16"/>
      <c r="M15" s="16"/>
      <c r="N15" s="17"/>
      <c r="P15" s="15"/>
      <c r="Q15" s="30"/>
      <c r="R15" s="30"/>
      <c r="S15" s="17"/>
      <c r="U15" s="15"/>
      <c r="V15" s="16"/>
      <c r="W15" s="16"/>
      <c r="X15" s="16"/>
      <c r="Y15" s="16"/>
      <c r="Z15" s="16"/>
      <c r="AA15" s="17"/>
    </row>
    <row r="16" spans="2:27" x14ac:dyDescent="0.25">
      <c r="B16" s="32" t="s">
        <v>85</v>
      </c>
      <c r="C16" s="32"/>
      <c r="D16" s="33">
        <v>500</v>
      </c>
      <c r="E16" s="32" t="s">
        <v>1</v>
      </c>
      <c r="F16" s="34">
        <v>1</v>
      </c>
      <c r="G16" s="32" t="s">
        <v>9</v>
      </c>
      <c r="H16" s="2"/>
      <c r="I16" s="77"/>
      <c r="J16" s="77"/>
      <c r="K16" s="77"/>
      <c r="L16" s="77"/>
      <c r="M16" s="77"/>
      <c r="N16" s="78">
        <v>0</v>
      </c>
      <c r="P16" s="78">
        <v>0</v>
      </c>
      <c r="Q16" s="35">
        <v>100</v>
      </c>
      <c r="R16" s="35">
        <f t="shared" ref="R16:R29" si="0">Q16*F16</f>
        <v>100</v>
      </c>
      <c r="S16" s="50">
        <f>R16*P16</f>
        <v>0</v>
      </c>
      <c r="U16" s="77"/>
      <c r="V16" s="77"/>
      <c r="W16" s="77"/>
      <c r="X16" s="77"/>
      <c r="Y16" s="77"/>
      <c r="Z16" s="77"/>
      <c r="AA16" s="77"/>
    </row>
    <row r="17" spans="2:27" x14ac:dyDescent="0.25">
      <c r="B17" s="32" t="s">
        <v>130</v>
      </c>
      <c r="C17" s="32" t="s">
        <v>86</v>
      </c>
      <c r="D17" s="33">
        <v>70</v>
      </c>
      <c r="E17" s="32" t="s">
        <v>1</v>
      </c>
      <c r="F17" s="34">
        <v>1</v>
      </c>
      <c r="G17" s="32" t="s">
        <v>9</v>
      </c>
      <c r="H17" s="2"/>
      <c r="I17" s="77"/>
      <c r="J17" s="77"/>
      <c r="K17" s="77"/>
      <c r="L17" s="77"/>
      <c r="M17" s="77"/>
      <c r="N17" s="78">
        <v>0</v>
      </c>
      <c r="P17" s="78">
        <v>0</v>
      </c>
      <c r="Q17" s="35">
        <v>75</v>
      </c>
      <c r="R17" s="35">
        <f t="shared" si="0"/>
        <v>75</v>
      </c>
      <c r="S17" s="50">
        <f t="shared" ref="S17:S41" si="1">R17*P17</f>
        <v>0</v>
      </c>
      <c r="U17" s="77"/>
      <c r="V17" s="77"/>
      <c r="W17" s="77"/>
      <c r="X17" s="77"/>
      <c r="Y17" s="77"/>
      <c r="Z17" s="77"/>
      <c r="AA17" s="77"/>
    </row>
    <row r="18" spans="2:27" x14ac:dyDescent="0.25">
      <c r="B18" s="32" t="s">
        <v>84</v>
      </c>
      <c r="C18" s="32"/>
      <c r="D18" s="33">
        <v>1</v>
      </c>
      <c r="E18" s="32" t="s">
        <v>5</v>
      </c>
      <c r="F18" s="34">
        <v>1</v>
      </c>
      <c r="G18" s="32" t="s">
        <v>83</v>
      </c>
      <c r="H18" s="2"/>
      <c r="I18" s="77"/>
      <c r="J18" s="77"/>
      <c r="K18" s="77"/>
      <c r="L18" s="77"/>
      <c r="M18" s="77"/>
      <c r="N18" s="78">
        <v>0</v>
      </c>
      <c r="P18" s="78">
        <v>0</v>
      </c>
      <c r="Q18" s="35">
        <v>72</v>
      </c>
      <c r="R18" s="35">
        <f t="shared" si="0"/>
        <v>72</v>
      </c>
      <c r="S18" s="50">
        <f t="shared" si="1"/>
        <v>0</v>
      </c>
      <c r="U18" s="77"/>
      <c r="V18" s="77"/>
      <c r="W18" s="77"/>
      <c r="X18" s="77"/>
      <c r="Y18" s="77"/>
      <c r="Z18" s="77"/>
      <c r="AA18" s="77"/>
    </row>
    <row r="19" spans="2:27" x14ac:dyDescent="0.25">
      <c r="B19" s="32" t="s">
        <v>81</v>
      </c>
      <c r="C19" s="32"/>
      <c r="D19" s="33">
        <v>400</v>
      </c>
      <c r="E19" s="32" t="s">
        <v>1</v>
      </c>
      <c r="F19" s="34">
        <v>12</v>
      </c>
      <c r="G19" s="32" t="s">
        <v>2</v>
      </c>
      <c r="H19" s="2"/>
      <c r="I19" s="77"/>
      <c r="J19" s="77"/>
      <c r="K19" s="77"/>
      <c r="L19" s="77"/>
      <c r="M19" s="77"/>
      <c r="N19" s="78">
        <v>0</v>
      </c>
      <c r="P19" s="78">
        <v>0</v>
      </c>
      <c r="Q19" s="35">
        <v>70</v>
      </c>
      <c r="R19" s="35">
        <f t="shared" si="0"/>
        <v>840</v>
      </c>
      <c r="S19" s="50">
        <f t="shared" si="1"/>
        <v>0</v>
      </c>
      <c r="U19" s="77"/>
      <c r="V19" s="77"/>
      <c r="W19" s="77"/>
      <c r="X19" s="77"/>
      <c r="Y19" s="77"/>
      <c r="Z19" s="77"/>
      <c r="AA19" s="77"/>
    </row>
    <row r="20" spans="2:27" x14ac:dyDescent="0.25">
      <c r="B20" s="32" t="s">
        <v>96</v>
      </c>
      <c r="C20" s="32"/>
      <c r="D20" s="33">
        <v>5</v>
      </c>
      <c r="E20" s="32" t="s">
        <v>5</v>
      </c>
      <c r="F20" s="34">
        <v>1</v>
      </c>
      <c r="G20" s="32" t="s">
        <v>4</v>
      </c>
      <c r="H20" s="2"/>
      <c r="I20" s="77"/>
      <c r="J20" s="77"/>
      <c r="K20" s="77"/>
      <c r="L20" s="77"/>
      <c r="M20" s="77"/>
      <c r="N20" s="78">
        <v>0</v>
      </c>
      <c r="P20" s="78">
        <v>0</v>
      </c>
      <c r="Q20" s="35">
        <v>45</v>
      </c>
      <c r="R20" s="35">
        <f t="shared" si="0"/>
        <v>45</v>
      </c>
      <c r="S20" s="50">
        <f t="shared" si="1"/>
        <v>0</v>
      </c>
      <c r="U20" s="77"/>
      <c r="V20" s="77"/>
      <c r="W20" s="77"/>
      <c r="X20" s="77"/>
      <c r="Y20" s="77"/>
      <c r="Z20" s="77"/>
      <c r="AA20" s="77"/>
    </row>
    <row r="21" spans="2:27" x14ac:dyDescent="0.25">
      <c r="B21" s="32" t="s">
        <v>92</v>
      </c>
      <c r="C21" s="32" t="s">
        <v>86</v>
      </c>
      <c r="D21" s="33">
        <v>70</v>
      </c>
      <c r="E21" s="32" t="s">
        <v>1</v>
      </c>
      <c r="F21" s="34">
        <v>1</v>
      </c>
      <c r="G21" s="32" t="s">
        <v>9</v>
      </c>
      <c r="H21" s="2"/>
      <c r="I21" s="77"/>
      <c r="J21" s="77"/>
      <c r="K21" s="77"/>
      <c r="L21" s="77"/>
      <c r="M21" s="77"/>
      <c r="N21" s="78">
        <v>0</v>
      </c>
      <c r="P21" s="78">
        <v>0</v>
      </c>
      <c r="Q21" s="35">
        <v>26</v>
      </c>
      <c r="R21" s="35">
        <f t="shared" si="0"/>
        <v>26</v>
      </c>
      <c r="S21" s="50">
        <f t="shared" si="1"/>
        <v>0</v>
      </c>
      <c r="U21" s="77"/>
      <c r="V21" s="77"/>
      <c r="W21" s="77"/>
      <c r="X21" s="77"/>
      <c r="Y21" s="77"/>
      <c r="Z21" s="77"/>
      <c r="AA21" s="77"/>
    </row>
    <row r="22" spans="2:27" x14ac:dyDescent="0.25">
      <c r="B22" s="32" t="s">
        <v>89</v>
      </c>
      <c r="C22" s="32"/>
      <c r="D22" s="33">
        <v>1</v>
      </c>
      <c r="E22" s="32" t="s">
        <v>5</v>
      </c>
      <c r="F22" s="34">
        <v>1</v>
      </c>
      <c r="G22" s="32" t="s">
        <v>9</v>
      </c>
      <c r="H22" s="2"/>
      <c r="I22" s="77"/>
      <c r="J22" s="77"/>
      <c r="K22" s="77"/>
      <c r="L22" s="77"/>
      <c r="M22" s="77"/>
      <c r="N22" s="78">
        <v>0</v>
      </c>
      <c r="P22" s="78">
        <v>0</v>
      </c>
      <c r="Q22" s="35">
        <v>18</v>
      </c>
      <c r="R22" s="35">
        <f t="shared" si="0"/>
        <v>18</v>
      </c>
      <c r="S22" s="50">
        <f t="shared" si="1"/>
        <v>0</v>
      </c>
      <c r="U22" s="77"/>
      <c r="V22" s="77"/>
      <c r="W22" s="77"/>
      <c r="X22" s="77"/>
      <c r="Y22" s="77"/>
      <c r="Z22" s="77"/>
      <c r="AA22" s="77"/>
    </row>
    <row r="23" spans="2:27" x14ac:dyDescent="0.25">
      <c r="B23" s="32" t="s">
        <v>95</v>
      </c>
      <c r="C23" s="32"/>
      <c r="D23" s="33">
        <v>300</v>
      </c>
      <c r="E23" s="32" t="s">
        <v>1</v>
      </c>
      <c r="F23" s="34">
        <v>1</v>
      </c>
      <c r="G23" s="32" t="s">
        <v>2</v>
      </c>
      <c r="H23" s="2"/>
      <c r="I23" s="77"/>
      <c r="J23" s="77"/>
      <c r="K23" s="77"/>
      <c r="L23" s="77"/>
      <c r="M23" s="77"/>
      <c r="N23" s="78">
        <v>0</v>
      </c>
      <c r="P23" s="78">
        <v>0</v>
      </c>
      <c r="Q23" s="35">
        <v>12</v>
      </c>
      <c r="R23" s="35">
        <f t="shared" si="0"/>
        <v>12</v>
      </c>
      <c r="S23" s="50">
        <f t="shared" si="1"/>
        <v>0</v>
      </c>
      <c r="U23" s="77"/>
      <c r="V23" s="77"/>
      <c r="W23" s="77"/>
      <c r="X23" s="77"/>
      <c r="Y23" s="77"/>
      <c r="Z23" s="77"/>
      <c r="AA23" s="77"/>
    </row>
    <row r="24" spans="2:27" x14ac:dyDescent="0.25">
      <c r="B24" s="32" t="s">
        <v>93</v>
      </c>
      <c r="C24" s="32"/>
      <c r="D24" s="33">
        <v>5</v>
      </c>
      <c r="E24" s="32" t="s">
        <v>5</v>
      </c>
      <c r="F24" s="34">
        <v>1</v>
      </c>
      <c r="G24" s="32" t="s">
        <v>9</v>
      </c>
      <c r="H24" s="2"/>
      <c r="I24" s="77"/>
      <c r="J24" s="77"/>
      <c r="K24" s="77"/>
      <c r="L24" s="77"/>
      <c r="M24" s="77"/>
      <c r="N24" s="78">
        <v>0</v>
      </c>
      <c r="P24" s="78">
        <v>0</v>
      </c>
      <c r="Q24" s="35">
        <v>10</v>
      </c>
      <c r="R24" s="35">
        <f t="shared" si="0"/>
        <v>10</v>
      </c>
      <c r="S24" s="50">
        <f t="shared" si="1"/>
        <v>0</v>
      </c>
      <c r="U24" s="77"/>
      <c r="V24" s="77"/>
      <c r="W24" s="77"/>
      <c r="X24" s="77"/>
      <c r="Y24" s="77"/>
      <c r="Z24" s="77"/>
      <c r="AA24" s="77"/>
    </row>
    <row r="25" spans="2:27" x14ac:dyDescent="0.25">
      <c r="B25" s="32" t="s">
        <v>91</v>
      </c>
      <c r="C25" s="32"/>
      <c r="D25" s="33">
        <v>5</v>
      </c>
      <c r="E25" s="32" t="s">
        <v>5</v>
      </c>
      <c r="F25" s="34">
        <v>1</v>
      </c>
      <c r="G25" s="32" t="s">
        <v>9</v>
      </c>
      <c r="H25" s="2"/>
      <c r="I25" s="77"/>
      <c r="J25" s="77"/>
      <c r="K25" s="77"/>
      <c r="L25" s="77"/>
      <c r="M25" s="77"/>
      <c r="N25" s="78">
        <v>0</v>
      </c>
      <c r="P25" s="78">
        <v>0</v>
      </c>
      <c r="Q25" s="35">
        <v>9</v>
      </c>
      <c r="R25" s="35">
        <f t="shared" si="0"/>
        <v>9</v>
      </c>
      <c r="S25" s="50">
        <f t="shared" si="1"/>
        <v>0</v>
      </c>
      <c r="U25" s="77"/>
      <c r="V25" s="77"/>
      <c r="W25" s="77"/>
      <c r="X25" s="77"/>
      <c r="Y25" s="77"/>
      <c r="Z25" s="77"/>
      <c r="AA25" s="77"/>
    </row>
    <row r="26" spans="2:27" x14ac:dyDescent="0.25">
      <c r="B26" s="32" t="s">
        <v>88</v>
      </c>
      <c r="C26" s="32"/>
      <c r="D26" s="33">
        <v>2.5</v>
      </c>
      <c r="E26" s="32" t="s">
        <v>5</v>
      </c>
      <c r="F26" s="34">
        <v>1</v>
      </c>
      <c r="G26" s="32" t="s">
        <v>83</v>
      </c>
      <c r="H26" s="2"/>
      <c r="I26" s="77"/>
      <c r="J26" s="77"/>
      <c r="K26" s="77"/>
      <c r="L26" s="77"/>
      <c r="M26" s="77"/>
      <c r="N26" s="78">
        <v>0</v>
      </c>
      <c r="P26" s="78">
        <v>0</v>
      </c>
      <c r="Q26" s="35">
        <v>8</v>
      </c>
      <c r="R26" s="35">
        <f t="shared" si="0"/>
        <v>8</v>
      </c>
      <c r="S26" s="50">
        <f t="shared" si="1"/>
        <v>0</v>
      </c>
      <c r="U26" s="77"/>
      <c r="V26" s="77"/>
      <c r="W26" s="77"/>
      <c r="X26" s="77"/>
      <c r="Y26" s="77"/>
      <c r="Z26" s="77"/>
      <c r="AA26" s="77"/>
    </row>
    <row r="27" spans="2:27" x14ac:dyDescent="0.25">
      <c r="B27" s="32" t="s">
        <v>94</v>
      </c>
      <c r="C27" s="32" t="s">
        <v>86</v>
      </c>
      <c r="D27" s="33">
        <v>70</v>
      </c>
      <c r="E27" s="32" t="s">
        <v>1</v>
      </c>
      <c r="F27" s="34">
        <v>1</v>
      </c>
      <c r="G27" s="32" t="s">
        <v>9</v>
      </c>
      <c r="H27" s="2"/>
      <c r="I27" s="77"/>
      <c r="J27" s="77"/>
      <c r="K27" s="77"/>
      <c r="L27" s="77"/>
      <c r="M27" s="77"/>
      <c r="N27" s="78">
        <v>0</v>
      </c>
      <c r="P27" s="78">
        <v>0</v>
      </c>
      <c r="Q27" s="35">
        <v>8</v>
      </c>
      <c r="R27" s="35">
        <f t="shared" si="0"/>
        <v>8</v>
      </c>
      <c r="S27" s="50">
        <f t="shared" si="1"/>
        <v>0</v>
      </c>
      <c r="U27" s="77"/>
      <c r="V27" s="77"/>
      <c r="W27" s="77"/>
      <c r="X27" s="77"/>
      <c r="Y27" s="77"/>
      <c r="Z27" s="77"/>
      <c r="AA27" s="77"/>
    </row>
    <row r="28" spans="2:27" x14ac:dyDescent="0.25">
      <c r="B28" s="32" t="s">
        <v>90</v>
      </c>
      <c r="C28" s="32"/>
      <c r="D28" s="33">
        <v>1.5</v>
      </c>
      <c r="E28" s="32" t="s">
        <v>5</v>
      </c>
      <c r="F28" s="34">
        <v>1</v>
      </c>
      <c r="G28" s="32" t="s">
        <v>4</v>
      </c>
      <c r="H28" s="2"/>
      <c r="I28" s="77"/>
      <c r="J28" s="77"/>
      <c r="K28" s="77"/>
      <c r="L28" s="77"/>
      <c r="M28" s="77"/>
      <c r="N28" s="78">
        <v>0</v>
      </c>
      <c r="P28" s="78">
        <v>0</v>
      </c>
      <c r="Q28" s="35">
        <v>7</v>
      </c>
      <c r="R28" s="35">
        <f t="shared" si="0"/>
        <v>7</v>
      </c>
      <c r="S28" s="50">
        <f t="shared" si="1"/>
        <v>0</v>
      </c>
      <c r="U28" s="77"/>
      <c r="V28" s="77"/>
      <c r="W28" s="77"/>
      <c r="X28" s="77"/>
      <c r="Y28" s="77"/>
      <c r="Z28" s="77"/>
      <c r="AA28" s="77"/>
    </row>
    <row r="29" spans="2:27" x14ac:dyDescent="0.25">
      <c r="B29" s="32" t="s">
        <v>87</v>
      </c>
      <c r="C29" s="32"/>
      <c r="D29" s="33">
        <v>400</v>
      </c>
      <c r="E29" s="32" t="s">
        <v>1</v>
      </c>
      <c r="F29" s="34">
        <v>8</v>
      </c>
      <c r="G29" s="32" t="s">
        <v>47</v>
      </c>
      <c r="H29" s="2"/>
      <c r="I29" s="77"/>
      <c r="J29" s="77"/>
      <c r="K29" s="77"/>
      <c r="L29" s="77"/>
      <c r="M29" s="77"/>
      <c r="N29" s="78">
        <v>0</v>
      </c>
      <c r="P29" s="78">
        <v>0</v>
      </c>
      <c r="Q29" s="35">
        <v>3</v>
      </c>
      <c r="R29" s="35">
        <f t="shared" si="0"/>
        <v>24</v>
      </c>
      <c r="S29" s="50">
        <f t="shared" si="1"/>
        <v>0</v>
      </c>
      <c r="U29" s="77"/>
      <c r="V29" s="77"/>
      <c r="W29" s="77"/>
      <c r="X29" s="77"/>
      <c r="Y29" s="77"/>
      <c r="Z29" s="77"/>
      <c r="AA29" s="77"/>
    </row>
    <row r="30" spans="2:27" x14ac:dyDescent="0.25">
      <c r="B30" s="23" t="s">
        <v>42</v>
      </c>
      <c r="C30" s="24"/>
      <c r="D30" s="25"/>
      <c r="E30" s="24"/>
      <c r="F30" s="26"/>
      <c r="G30" s="27"/>
      <c r="H30" s="2"/>
      <c r="I30" s="79"/>
      <c r="J30" s="80"/>
      <c r="K30" s="80"/>
      <c r="L30" s="80"/>
      <c r="M30" s="80"/>
      <c r="N30" s="81"/>
      <c r="P30" s="79"/>
      <c r="Q30" s="31"/>
      <c r="R30" s="31"/>
      <c r="S30" s="29"/>
      <c r="U30" s="79"/>
      <c r="V30" s="80"/>
      <c r="W30" s="80"/>
      <c r="X30" s="80"/>
      <c r="Y30" s="80"/>
      <c r="Z30" s="80"/>
      <c r="AA30" s="81"/>
    </row>
    <row r="31" spans="2:27" x14ac:dyDescent="0.25">
      <c r="B31" s="32" t="s">
        <v>43</v>
      </c>
      <c r="C31" s="32"/>
      <c r="D31" s="33">
        <v>500</v>
      </c>
      <c r="E31" s="32" t="s">
        <v>1</v>
      </c>
      <c r="F31" s="34">
        <v>1</v>
      </c>
      <c r="G31" s="32" t="s">
        <v>8</v>
      </c>
      <c r="H31" s="2"/>
      <c r="I31" s="77"/>
      <c r="J31" s="77"/>
      <c r="K31" s="77"/>
      <c r="L31" s="77"/>
      <c r="M31" s="77"/>
      <c r="N31" s="78">
        <v>0</v>
      </c>
      <c r="P31" s="78">
        <v>0</v>
      </c>
      <c r="Q31" s="35">
        <v>247</v>
      </c>
      <c r="R31" s="35">
        <f t="shared" ref="R31:R36" si="2">Q31*F31</f>
        <v>247</v>
      </c>
      <c r="S31" s="50">
        <f t="shared" si="1"/>
        <v>0</v>
      </c>
      <c r="U31" s="77"/>
      <c r="V31" s="77"/>
      <c r="W31" s="77"/>
      <c r="X31" s="77"/>
      <c r="Y31" s="77"/>
      <c r="Z31" s="77"/>
      <c r="AA31" s="77"/>
    </row>
    <row r="32" spans="2:27" s="7" customFormat="1" x14ac:dyDescent="0.25">
      <c r="B32" s="36" t="s">
        <v>44</v>
      </c>
      <c r="C32" s="36"/>
      <c r="D32" s="37">
        <v>500</v>
      </c>
      <c r="E32" s="36" t="s">
        <v>1</v>
      </c>
      <c r="F32" s="38">
        <v>1</v>
      </c>
      <c r="G32" s="36" t="s">
        <v>8</v>
      </c>
      <c r="I32" s="82"/>
      <c r="J32" s="82"/>
      <c r="K32" s="82"/>
      <c r="L32" s="82"/>
      <c r="M32" s="82"/>
      <c r="N32" s="78">
        <v>0</v>
      </c>
      <c r="P32" s="78">
        <v>0</v>
      </c>
      <c r="Q32" s="39">
        <v>199</v>
      </c>
      <c r="R32" s="35">
        <f t="shared" si="2"/>
        <v>199</v>
      </c>
      <c r="S32" s="50">
        <f>R32*P32</f>
        <v>0</v>
      </c>
      <c r="U32" s="82"/>
      <c r="V32" s="82"/>
      <c r="W32" s="82"/>
      <c r="X32" s="82"/>
      <c r="Y32" s="82"/>
      <c r="Z32" s="82"/>
      <c r="AA32" s="82"/>
    </row>
    <row r="33" spans="2:27" x14ac:dyDescent="0.25">
      <c r="B33" s="32" t="s">
        <v>46</v>
      </c>
      <c r="C33" s="32"/>
      <c r="D33" s="33">
        <v>1</v>
      </c>
      <c r="E33" s="32" t="s">
        <v>5</v>
      </c>
      <c r="F33" s="34">
        <v>1</v>
      </c>
      <c r="G33" s="32" t="s">
        <v>9</v>
      </c>
      <c r="H33" s="2"/>
      <c r="I33" s="77"/>
      <c r="J33" s="77"/>
      <c r="K33" s="77"/>
      <c r="L33" s="77"/>
      <c r="M33" s="77"/>
      <c r="N33" s="78">
        <v>0</v>
      </c>
      <c r="P33" s="78">
        <v>0</v>
      </c>
      <c r="Q33" s="35">
        <v>158</v>
      </c>
      <c r="R33" s="35">
        <f t="shared" si="2"/>
        <v>158</v>
      </c>
      <c r="S33" s="50">
        <f t="shared" si="1"/>
        <v>0</v>
      </c>
      <c r="U33" s="77"/>
      <c r="V33" s="77"/>
      <c r="W33" s="77"/>
      <c r="X33" s="77"/>
      <c r="Y33" s="77"/>
      <c r="Z33" s="77"/>
      <c r="AA33" s="77"/>
    </row>
    <row r="34" spans="2:27" x14ac:dyDescent="0.25">
      <c r="B34" s="32" t="s">
        <v>50</v>
      </c>
      <c r="C34" s="32"/>
      <c r="D34" s="33">
        <v>1</v>
      </c>
      <c r="E34" s="32" t="s">
        <v>5</v>
      </c>
      <c r="F34" s="34">
        <v>1</v>
      </c>
      <c r="G34" s="32" t="s">
        <v>9</v>
      </c>
      <c r="H34" s="2"/>
      <c r="I34" s="77"/>
      <c r="J34" s="77"/>
      <c r="K34" s="77"/>
      <c r="L34" s="77"/>
      <c r="M34" s="77"/>
      <c r="N34" s="78">
        <v>0</v>
      </c>
      <c r="P34" s="78">
        <v>0</v>
      </c>
      <c r="Q34" s="35">
        <v>39</v>
      </c>
      <c r="R34" s="35">
        <f t="shared" si="2"/>
        <v>39</v>
      </c>
      <c r="S34" s="50">
        <f t="shared" si="1"/>
        <v>0</v>
      </c>
      <c r="U34" s="77"/>
      <c r="V34" s="77"/>
      <c r="W34" s="77"/>
      <c r="X34" s="77"/>
      <c r="Y34" s="77"/>
      <c r="Z34" s="77"/>
      <c r="AA34" s="77"/>
    </row>
    <row r="35" spans="2:27" x14ac:dyDescent="0.25">
      <c r="B35" s="32" t="s">
        <v>52</v>
      </c>
      <c r="C35" s="32"/>
      <c r="D35" s="33">
        <v>100</v>
      </c>
      <c r="E35" s="32" t="s">
        <v>1</v>
      </c>
      <c r="F35" s="34">
        <v>1</v>
      </c>
      <c r="G35" s="32" t="s">
        <v>8</v>
      </c>
      <c r="H35" s="2"/>
      <c r="I35" s="77"/>
      <c r="J35" s="77"/>
      <c r="K35" s="77"/>
      <c r="L35" s="77"/>
      <c r="M35" s="77"/>
      <c r="N35" s="78">
        <v>0</v>
      </c>
      <c r="P35" s="78">
        <v>0</v>
      </c>
      <c r="Q35" s="35">
        <v>34</v>
      </c>
      <c r="R35" s="35">
        <f t="shared" si="2"/>
        <v>34</v>
      </c>
      <c r="S35" s="50">
        <f>R35*P35</f>
        <v>0</v>
      </c>
      <c r="U35" s="77"/>
      <c r="V35" s="77"/>
      <c r="W35" s="77"/>
      <c r="X35" s="77"/>
      <c r="Y35" s="77"/>
      <c r="Z35" s="77"/>
      <c r="AA35" s="77"/>
    </row>
    <row r="36" spans="2:27" x14ac:dyDescent="0.25">
      <c r="B36" s="32" t="s">
        <v>49</v>
      </c>
      <c r="C36" s="32"/>
      <c r="D36" s="33">
        <v>500</v>
      </c>
      <c r="E36" s="32" t="s">
        <v>1</v>
      </c>
      <c r="F36" s="34">
        <v>1</v>
      </c>
      <c r="G36" s="32" t="s">
        <v>8</v>
      </c>
      <c r="H36" s="2"/>
      <c r="I36" s="77"/>
      <c r="J36" s="77"/>
      <c r="K36" s="77"/>
      <c r="L36" s="77"/>
      <c r="M36" s="77"/>
      <c r="N36" s="78">
        <v>0</v>
      </c>
      <c r="P36" s="78">
        <v>0</v>
      </c>
      <c r="Q36" s="35">
        <v>33</v>
      </c>
      <c r="R36" s="35">
        <f t="shared" si="2"/>
        <v>33</v>
      </c>
      <c r="S36" s="50">
        <f t="shared" si="1"/>
        <v>0</v>
      </c>
      <c r="U36" s="77"/>
      <c r="V36" s="77"/>
      <c r="W36" s="77"/>
      <c r="X36" s="77"/>
      <c r="Y36" s="77"/>
      <c r="Z36" s="77"/>
      <c r="AA36" s="77"/>
    </row>
    <row r="37" spans="2:27" x14ac:dyDescent="0.25">
      <c r="B37" s="23" t="s">
        <v>121</v>
      </c>
      <c r="C37" s="24"/>
      <c r="D37" s="25"/>
      <c r="E37" s="24"/>
      <c r="F37" s="26"/>
      <c r="G37" s="27"/>
      <c r="H37" s="2"/>
      <c r="I37" s="79"/>
      <c r="J37" s="80"/>
      <c r="K37" s="80"/>
      <c r="L37" s="80"/>
      <c r="M37" s="80"/>
      <c r="N37" s="81"/>
      <c r="P37" s="79"/>
      <c r="Q37" s="31"/>
      <c r="R37" s="31"/>
      <c r="S37" s="29"/>
      <c r="U37" s="79"/>
      <c r="V37" s="80"/>
      <c r="W37" s="80"/>
      <c r="X37" s="80"/>
      <c r="Y37" s="80"/>
      <c r="Z37" s="80"/>
      <c r="AA37" s="81"/>
    </row>
    <row r="38" spans="2:27" x14ac:dyDescent="0.25">
      <c r="B38" s="32" t="s">
        <v>36</v>
      </c>
      <c r="C38" s="32"/>
      <c r="D38" s="33">
        <v>3</v>
      </c>
      <c r="E38" s="32" t="s">
        <v>20</v>
      </c>
      <c r="F38" s="34">
        <v>1</v>
      </c>
      <c r="G38" s="32" t="s">
        <v>7</v>
      </c>
      <c r="H38" s="2"/>
      <c r="I38" s="77"/>
      <c r="J38" s="77"/>
      <c r="K38" s="77"/>
      <c r="L38" s="77"/>
      <c r="M38" s="77"/>
      <c r="N38" s="78">
        <v>0</v>
      </c>
      <c r="P38" s="78">
        <v>0</v>
      </c>
      <c r="Q38" s="35">
        <v>79</v>
      </c>
      <c r="R38" s="35">
        <f>Q38*F38</f>
        <v>79</v>
      </c>
      <c r="S38" s="50">
        <f t="shared" si="1"/>
        <v>0</v>
      </c>
      <c r="U38" s="77"/>
      <c r="V38" s="77"/>
      <c r="W38" s="77"/>
      <c r="X38" s="77"/>
      <c r="Y38" s="77"/>
      <c r="Z38" s="77"/>
      <c r="AA38" s="77"/>
    </row>
    <row r="39" spans="2:27" x14ac:dyDescent="0.25">
      <c r="B39" s="32" t="s">
        <v>33</v>
      </c>
      <c r="C39" s="32" t="s">
        <v>34</v>
      </c>
      <c r="D39" s="33">
        <v>750</v>
      </c>
      <c r="E39" s="32" t="s">
        <v>1</v>
      </c>
      <c r="F39" s="34">
        <v>1</v>
      </c>
      <c r="G39" s="32" t="s">
        <v>9</v>
      </c>
      <c r="H39" s="2"/>
      <c r="I39" s="77"/>
      <c r="J39" s="77"/>
      <c r="K39" s="77"/>
      <c r="L39" s="77"/>
      <c r="M39" s="77"/>
      <c r="N39" s="78">
        <v>0</v>
      </c>
      <c r="P39" s="78">
        <v>0</v>
      </c>
      <c r="Q39" s="35">
        <v>17</v>
      </c>
      <c r="R39" s="35">
        <f>Q39*F39</f>
        <v>17</v>
      </c>
      <c r="S39" s="50">
        <f t="shared" si="1"/>
        <v>0</v>
      </c>
      <c r="U39" s="77"/>
      <c r="V39" s="77"/>
      <c r="W39" s="77"/>
      <c r="X39" s="77"/>
      <c r="Y39" s="77"/>
      <c r="Z39" s="77"/>
      <c r="AA39" s="77"/>
    </row>
    <row r="40" spans="2:27" x14ac:dyDescent="0.25">
      <c r="B40" s="32" t="s">
        <v>31</v>
      </c>
      <c r="C40" s="32" t="s">
        <v>32</v>
      </c>
      <c r="D40" s="33">
        <v>500</v>
      </c>
      <c r="E40" s="32" t="s">
        <v>1</v>
      </c>
      <c r="F40" s="34">
        <v>1</v>
      </c>
      <c r="G40" s="32" t="s">
        <v>8</v>
      </c>
      <c r="H40" s="2"/>
      <c r="I40" s="77"/>
      <c r="J40" s="77"/>
      <c r="K40" s="77"/>
      <c r="L40" s="77"/>
      <c r="M40" s="77"/>
      <c r="N40" s="78">
        <v>0</v>
      </c>
      <c r="P40" s="78">
        <v>0</v>
      </c>
      <c r="Q40" s="35">
        <v>12</v>
      </c>
      <c r="R40" s="35">
        <f>Q40*F40</f>
        <v>12</v>
      </c>
      <c r="S40" s="50">
        <f t="shared" si="1"/>
        <v>0</v>
      </c>
      <c r="U40" s="77"/>
      <c r="V40" s="77"/>
      <c r="W40" s="77"/>
      <c r="X40" s="77"/>
      <c r="Y40" s="77"/>
      <c r="Z40" s="77"/>
      <c r="AA40" s="77"/>
    </row>
    <row r="41" spans="2:27" x14ac:dyDescent="0.25">
      <c r="B41" s="32" t="s">
        <v>35</v>
      </c>
      <c r="C41" s="32"/>
      <c r="D41" s="33">
        <v>500</v>
      </c>
      <c r="E41" s="32" t="s">
        <v>1</v>
      </c>
      <c r="F41" s="34">
        <v>1</v>
      </c>
      <c r="G41" s="32" t="s">
        <v>8</v>
      </c>
      <c r="H41" s="2"/>
      <c r="I41" s="77"/>
      <c r="J41" s="77"/>
      <c r="K41" s="77"/>
      <c r="L41" s="77"/>
      <c r="M41" s="77"/>
      <c r="N41" s="78">
        <v>0</v>
      </c>
      <c r="P41" s="78">
        <v>0</v>
      </c>
      <c r="Q41" s="35">
        <v>5</v>
      </c>
      <c r="R41" s="35">
        <f>Q41*F41</f>
        <v>5</v>
      </c>
      <c r="S41" s="50">
        <f t="shared" si="1"/>
        <v>0</v>
      </c>
      <c r="U41" s="77"/>
      <c r="V41" s="77"/>
      <c r="W41" s="77"/>
      <c r="X41" s="77"/>
      <c r="Y41" s="77"/>
      <c r="Z41" s="77"/>
      <c r="AA41" s="77"/>
    </row>
    <row r="42" spans="2:27" x14ac:dyDescent="0.25">
      <c r="B42" s="23" t="s">
        <v>128</v>
      </c>
      <c r="C42" s="24"/>
      <c r="D42" s="25"/>
      <c r="E42" s="24"/>
      <c r="F42" s="26"/>
      <c r="G42" s="27"/>
      <c r="H42" s="2"/>
      <c r="I42" s="79"/>
      <c r="J42" s="80"/>
      <c r="K42" s="80"/>
      <c r="L42" s="80"/>
      <c r="M42" s="80"/>
      <c r="N42" s="81"/>
      <c r="P42" s="79"/>
      <c r="Q42" s="31"/>
      <c r="R42" s="31"/>
      <c r="S42" s="29"/>
      <c r="U42" s="79"/>
      <c r="V42" s="80"/>
      <c r="W42" s="80"/>
      <c r="X42" s="80"/>
      <c r="Y42" s="80"/>
      <c r="Z42" s="80"/>
      <c r="AA42" s="81"/>
    </row>
    <row r="43" spans="2:27" x14ac:dyDescent="0.25">
      <c r="B43" s="32" t="s">
        <v>213</v>
      </c>
      <c r="C43" s="32"/>
      <c r="D43" s="33">
        <v>1</v>
      </c>
      <c r="E43" s="32" t="s">
        <v>5</v>
      </c>
      <c r="F43" s="43">
        <v>1</v>
      </c>
      <c r="G43" s="32" t="s">
        <v>2</v>
      </c>
      <c r="H43" s="2"/>
      <c r="I43" s="77"/>
      <c r="J43" s="77"/>
      <c r="K43" s="77"/>
      <c r="L43" s="77"/>
      <c r="M43" s="77"/>
      <c r="N43" s="78">
        <v>0</v>
      </c>
      <c r="P43" s="78">
        <v>0</v>
      </c>
      <c r="Q43" s="35">
        <v>182</v>
      </c>
      <c r="R43" s="35">
        <f>Q43*F43</f>
        <v>182</v>
      </c>
      <c r="S43" s="50">
        <f t="shared" ref="S43:S45" si="3">R43*P43</f>
        <v>0</v>
      </c>
      <c r="U43" s="77"/>
      <c r="V43" s="77"/>
      <c r="W43" s="77"/>
      <c r="X43" s="77"/>
      <c r="Y43" s="77"/>
      <c r="Z43" s="77"/>
      <c r="AA43" s="77"/>
    </row>
    <row r="44" spans="2:27" s="7" customFormat="1" x14ac:dyDescent="0.25">
      <c r="B44" s="36" t="s">
        <v>131</v>
      </c>
      <c r="C44" s="36" t="s">
        <v>107</v>
      </c>
      <c r="D44" s="37">
        <v>1</v>
      </c>
      <c r="E44" s="36" t="s">
        <v>5</v>
      </c>
      <c r="F44" s="38">
        <v>1</v>
      </c>
      <c r="G44" s="36" t="s">
        <v>2</v>
      </c>
      <c r="I44" s="82"/>
      <c r="J44" s="82"/>
      <c r="K44" s="82"/>
      <c r="L44" s="82"/>
      <c r="M44" s="82"/>
      <c r="N44" s="78">
        <v>0</v>
      </c>
      <c r="P44" s="78">
        <v>0</v>
      </c>
      <c r="Q44" s="39">
        <v>149</v>
      </c>
      <c r="R44" s="35">
        <f>Q44*F44</f>
        <v>149</v>
      </c>
      <c r="S44" s="50">
        <f t="shared" si="3"/>
        <v>0</v>
      </c>
      <c r="U44" s="82"/>
      <c r="V44" s="82"/>
      <c r="W44" s="82"/>
      <c r="X44" s="82"/>
      <c r="Y44" s="82"/>
      <c r="Z44" s="82"/>
      <c r="AA44" s="82"/>
    </row>
    <row r="45" spans="2:27" x14ac:dyDescent="0.25">
      <c r="B45" s="32" t="s">
        <v>132</v>
      </c>
      <c r="C45" s="32" t="s">
        <v>75</v>
      </c>
      <c r="D45" s="33">
        <v>1</v>
      </c>
      <c r="E45" s="32" t="s">
        <v>5</v>
      </c>
      <c r="F45" s="34">
        <v>1</v>
      </c>
      <c r="G45" s="32" t="s">
        <v>0</v>
      </c>
      <c r="H45" s="2"/>
      <c r="I45" s="77"/>
      <c r="J45" s="77"/>
      <c r="K45" s="77"/>
      <c r="L45" s="77"/>
      <c r="M45" s="77"/>
      <c r="N45" s="78">
        <v>0</v>
      </c>
      <c r="P45" s="78">
        <v>0</v>
      </c>
      <c r="Q45" s="35">
        <v>11</v>
      </c>
      <c r="R45" s="35">
        <f>Q45*F45</f>
        <v>11</v>
      </c>
      <c r="S45" s="50">
        <f t="shared" si="3"/>
        <v>0</v>
      </c>
      <c r="U45" s="77"/>
      <c r="V45" s="77"/>
      <c r="W45" s="77"/>
      <c r="X45" s="77"/>
      <c r="Y45" s="77"/>
      <c r="Z45" s="77"/>
      <c r="AA45" s="77"/>
    </row>
    <row r="46" spans="2:27" x14ac:dyDescent="0.25">
      <c r="B46" s="23" t="s">
        <v>129</v>
      </c>
      <c r="C46" s="24"/>
      <c r="D46" s="25"/>
      <c r="E46" s="24"/>
      <c r="F46" s="26"/>
      <c r="G46" s="27"/>
      <c r="H46" s="2"/>
      <c r="I46" s="79"/>
      <c r="J46" s="80"/>
      <c r="K46" s="80"/>
      <c r="L46" s="80"/>
      <c r="M46" s="80"/>
      <c r="N46" s="81"/>
      <c r="P46" s="79"/>
      <c r="Q46" s="31"/>
      <c r="R46" s="31"/>
      <c r="S46" s="29"/>
      <c r="U46" s="79"/>
      <c r="V46" s="80"/>
      <c r="W46" s="80"/>
      <c r="X46" s="80"/>
      <c r="Y46" s="80"/>
      <c r="Z46" s="80"/>
      <c r="AA46" s="81"/>
    </row>
    <row r="47" spans="2:27" x14ac:dyDescent="0.25">
      <c r="B47" s="32" t="s">
        <v>133</v>
      </c>
      <c r="C47" s="32" t="s">
        <v>68</v>
      </c>
      <c r="D47" s="33">
        <v>500</v>
      </c>
      <c r="E47" s="32" t="s">
        <v>1</v>
      </c>
      <c r="F47" s="34">
        <v>1</v>
      </c>
      <c r="G47" s="32" t="s">
        <v>2</v>
      </c>
      <c r="H47" s="2"/>
      <c r="I47" s="77"/>
      <c r="J47" s="77"/>
      <c r="K47" s="77"/>
      <c r="L47" s="77"/>
      <c r="M47" s="77"/>
      <c r="N47" s="78">
        <v>0</v>
      </c>
      <c r="P47" s="78">
        <v>0</v>
      </c>
      <c r="Q47" s="35">
        <v>210</v>
      </c>
      <c r="R47" s="35">
        <f>Q47*F47</f>
        <v>210</v>
      </c>
      <c r="S47" s="50">
        <f t="shared" ref="S47:S49" si="4">R47*P47</f>
        <v>0</v>
      </c>
      <c r="U47" s="77"/>
      <c r="V47" s="77"/>
      <c r="W47" s="77"/>
      <c r="X47" s="77"/>
      <c r="Y47" s="77"/>
      <c r="Z47" s="77"/>
      <c r="AA47" s="77"/>
    </row>
    <row r="48" spans="2:27" x14ac:dyDescent="0.25">
      <c r="B48" s="32" t="s">
        <v>134</v>
      </c>
      <c r="C48" s="32" t="s">
        <v>24</v>
      </c>
      <c r="D48" s="33">
        <v>1</v>
      </c>
      <c r="E48" s="32" t="s">
        <v>5</v>
      </c>
      <c r="F48" s="34">
        <v>1</v>
      </c>
      <c r="G48" s="32" t="s">
        <v>0</v>
      </c>
      <c r="H48" s="2"/>
      <c r="I48" s="77"/>
      <c r="J48" s="77"/>
      <c r="K48" s="77"/>
      <c r="L48" s="77"/>
      <c r="M48" s="77"/>
      <c r="N48" s="78">
        <v>0</v>
      </c>
      <c r="P48" s="78">
        <v>0</v>
      </c>
      <c r="Q48" s="35">
        <v>167</v>
      </c>
      <c r="R48" s="35">
        <f>Q48*F48</f>
        <v>167</v>
      </c>
      <c r="S48" s="50">
        <f t="shared" si="4"/>
        <v>0</v>
      </c>
      <c r="U48" s="77"/>
      <c r="V48" s="77"/>
      <c r="W48" s="77"/>
      <c r="X48" s="77"/>
      <c r="Y48" s="77"/>
      <c r="Z48" s="77"/>
      <c r="AA48" s="77"/>
    </row>
    <row r="49" spans="2:27" x14ac:dyDescent="0.25">
      <c r="B49" s="32" t="s">
        <v>135</v>
      </c>
      <c r="C49" s="32" t="s">
        <v>74</v>
      </c>
      <c r="D49" s="33">
        <v>1</v>
      </c>
      <c r="E49" s="32" t="s">
        <v>5</v>
      </c>
      <c r="F49" s="34">
        <v>1</v>
      </c>
      <c r="G49" s="32" t="s">
        <v>3</v>
      </c>
      <c r="H49" s="2"/>
      <c r="I49" s="77"/>
      <c r="J49" s="77"/>
      <c r="K49" s="77"/>
      <c r="L49" s="77"/>
      <c r="M49" s="77"/>
      <c r="N49" s="78">
        <v>0</v>
      </c>
      <c r="P49" s="78">
        <v>0</v>
      </c>
      <c r="Q49" s="35">
        <v>37</v>
      </c>
      <c r="R49" s="35">
        <f>Q49*F49</f>
        <v>37</v>
      </c>
      <c r="S49" s="50">
        <f t="shared" si="4"/>
        <v>0</v>
      </c>
      <c r="U49" s="77"/>
      <c r="V49" s="77"/>
      <c r="W49" s="77"/>
      <c r="X49" s="77"/>
      <c r="Y49" s="77"/>
      <c r="Z49" s="77"/>
      <c r="AA49" s="77"/>
    </row>
    <row r="50" spans="2:27" x14ac:dyDescent="0.25">
      <c r="B50" s="23" t="s">
        <v>71</v>
      </c>
      <c r="C50" s="24"/>
      <c r="D50" s="25"/>
      <c r="E50" s="24"/>
      <c r="F50" s="26"/>
      <c r="G50" s="27"/>
      <c r="H50" s="2"/>
      <c r="I50" s="79"/>
      <c r="J50" s="80"/>
      <c r="K50" s="80"/>
      <c r="L50" s="80"/>
      <c r="M50" s="80"/>
      <c r="N50" s="81"/>
      <c r="P50" s="79"/>
      <c r="Q50" s="31"/>
      <c r="R50" s="31"/>
      <c r="S50" s="29"/>
      <c r="U50" s="79"/>
      <c r="V50" s="80"/>
      <c r="W50" s="80"/>
      <c r="X50" s="80"/>
      <c r="Y50" s="80"/>
      <c r="Z50" s="80"/>
      <c r="AA50" s="81"/>
    </row>
    <row r="51" spans="2:27" x14ac:dyDescent="0.25">
      <c r="B51" s="32" t="s">
        <v>136</v>
      </c>
      <c r="C51" s="32" t="s">
        <v>70</v>
      </c>
      <c r="D51" s="33">
        <v>1.5</v>
      </c>
      <c r="E51" s="32" t="s">
        <v>5</v>
      </c>
      <c r="F51" s="34">
        <v>1</v>
      </c>
      <c r="G51" s="32" t="s">
        <v>8</v>
      </c>
      <c r="H51" s="2"/>
      <c r="I51" s="77"/>
      <c r="J51" s="77"/>
      <c r="K51" s="77"/>
      <c r="L51" s="77"/>
      <c r="M51" s="77"/>
      <c r="N51" s="78">
        <v>0</v>
      </c>
      <c r="P51" s="78">
        <v>0</v>
      </c>
      <c r="Q51" s="35">
        <v>123</v>
      </c>
      <c r="R51" s="35">
        <f t="shared" ref="R51:R58" si="5">Q51*F51</f>
        <v>123</v>
      </c>
      <c r="S51" s="50">
        <f t="shared" ref="S51:S58" si="6">R51*P51</f>
        <v>0</v>
      </c>
      <c r="U51" s="77"/>
      <c r="V51" s="77"/>
      <c r="W51" s="77"/>
      <c r="X51" s="77"/>
      <c r="Y51" s="77"/>
      <c r="Z51" s="77"/>
      <c r="AA51" s="77"/>
    </row>
    <row r="52" spans="2:27" x14ac:dyDescent="0.25">
      <c r="B52" s="32" t="s">
        <v>137</v>
      </c>
      <c r="C52" s="32" t="s">
        <v>70</v>
      </c>
      <c r="D52" s="33">
        <v>1.5</v>
      </c>
      <c r="E52" s="32" t="s">
        <v>5</v>
      </c>
      <c r="F52" s="34">
        <v>1</v>
      </c>
      <c r="G52" s="32" t="s">
        <v>8</v>
      </c>
      <c r="H52" s="2"/>
      <c r="I52" s="77"/>
      <c r="J52" s="77"/>
      <c r="K52" s="77"/>
      <c r="L52" s="77"/>
      <c r="M52" s="77"/>
      <c r="N52" s="78">
        <v>0</v>
      </c>
      <c r="P52" s="78">
        <v>0</v>
      </c>
      <c r="Q52" s="35">
        <v>108</v>
      </c>
      <c r="R52" s="35">
        <f t="shared" si="5"/>
        <v>108</v>
      </c>
      <c r="S52" s="50">
        <f t="shared" si="6"/>
        <v>0</v>
      </c>
      <c r="U52" s="77"/>
      <c r="V52" s="77"/>
      <c r="W52" s="77"/>
      <c r="X52" s="77"/>
      <c r="Y52" s="77"/>
      <c r="Z52" s="77"/>
      <c r="AA52" s="77"/>
    </row>
    <row r="53" spans="2:27" x14ac:dyDescent="0.25">
      <c r="B53" s="32" t="s">
        <v>138</v>
      </c>
      <c r="C53" s="32" t="s">
        <v>72</v>
      </c>
      <c r="D53" s="33">
        <v>850</v>
      </c>
      <c r="E53" s="32" t="s">
        <v>1</v>
      </c>
      <c r="F53" s="34">
        <v>1</v>
      </c>
      <c r="G53" s="32" t="s">
        <v>8</v>
      </c>
      <c r="H53" s="2"/>
      <c r="I53" s="77"/>
      <c r="J53" s="77"/>
      <c r="K53" s="77"/>
      <c r="L53" s="77"/>
      <c r="M53" s="77"/>
      <c r="N53" s="78">
        <v>0</v>
      </c>
      <c r="P53" s="78">
        <v>0</v>
      </c>
      <c r="Q53" s="35">
        <v>103</v>
      </c>
      <c r="R53" s="35">
        <f t="shared" si="5"/>
        <v>103</v>
      </c>
      <c r="S53" s="50">
        <f t="shared" si="6"/>
        <v>0</v>
      </c>
      <c r="U53" s="77"/>
      <c r="V53" s="77"/>
      <c r="W53" s="77"/>
      <c r="X53" s="77"/>
      <c r="Y53" s="77"/>
      <c r="Z53" s="77"/>
      <c r="AA53" s="77"/>
    </row>
    <row r="54" spans="2:27" x14ac:dyDescent="0.25">
      <c r="B54" s="32" t="s">
        <v>139</v>
      </c>
      <c r="C54" s="32" t="s">
        <v>70</v>
      </c>
      <c r="D54" s="33">
        <v>3</v>
      </c>
      <c r="E54" s="32" t="s">
        <v>5</v>
      </c>
      <c r="F54" s="34">
        <v>1</v>
      </c>
      <c r="G54" s="32" t="s">
        <v>8</v>
      </c>
      <c r="H54" s="2"/>
      <c r="I54" s="77"/>
      <c r="J54" s="77"/>
      <c r="K54" s="77"/>
      <c r="L54" s="77"/>
      <c r="M54" s="77"/>
      <c r="N54" s="78">
        <v>0</v>
      </c>
      <c r="P54" s="78">
        <v>0</v>
      </c>
      <c r="Q54" s="35">
        <v>24</v>
      </c>
      <c r="R54" s="35">
        <f t="shared" si="5"/>
        <v>24</v>
      </c>
      <c r="S54" s="50">
        <f t="shared" si="6"/>
        <v>0</v>
      </c>
      <c r="U54" s="77"/>
      <c r="V54" s="77"/>
      <c r="W54" s="77"/>
      <c r="X54" s="77"/>
      <c r="Y54" s="77"/>
      <c r="Z54" s="77"/>
      <c r="AA54" s="77"/>
    </row>
    <row r="55" spans="2:27" x14ac:dyDescent="0.25">
      <c r="B55" s="32" t="s">
        <v>140</v>
      </c>
      <c r="C55" s="32" t="s">
        <v>72</v>
      </c>
      <c r="D55" s="33">
        <v>850</v>
      </c>
      <c r="E55" s="32" t="s">
        <v>1</v>
      </c>
      <c r="F55" s="34">
        <v>1</v>
      </c>
      <c r="G55" s="32" t="s">
        <v>8</v>
      </c>
      <c r="H55" s="2"/>
      <c r="I55" s="77"/>
      <c r="J55" s="77"/>
      <c r="K55" s="77"/>
      <c r="L55" s="77"/>
      <c r="M55" s="77"/>
      <c r="N55" s="78">
        <v>0</v>
      </c>
      <c r="P55" s="78">
        <v>0</v>
      </c>
      <c r="Q55" s="35">
        <v>4</v>
      </c>
      <c r="R55" s="35">
        <f t="shared" si="5"/>
        <v>4</v>
      </c>
      <c r="S55" s="50">
        <f t="shared" si="6"/>
        <v>0</v>
      </c>
      <c r="U55" s="77"/>
      <c r="V55" s="77"/>
      <c r="W55" s="77"/>
      <c r="X55" s="77"/>
      <c r="Y55" s="77"/>
      <c r="Z55" s="77"/>
      <c r="AA55" s="77"/>
    </row>
    <row r="56" spans="2:27" x14ac:dyDescent="0.25">
      <c r="B56" s="32" t="s">
        <v>51</v>
      </c>
      <c r="C56" s="32"/>
      <c r="D56" s="33">
        <v>500</v>
      </c>
      <c r="E56" s="32" t="s">
        <v>1</v>
      </c>
      <c r="F56" s="34">
        <v>1</v>
      </c>
      <c r="G56" s="32" t="s">
        <v>8</v>
      </c>
      <c r="H56" s="2"/>
      <c r="I56" s="77"/>
      <c r="J56" s="77"/>
      <c r="K56" s="77"/>
      <c r="L56" s="77"/>
      <c r="M56" s="77"/>
      <c r="N56" s="78">
        <v>0</v>
      </c>
      <c r="P56" s="78">
        <v>0</v>
      </c>
      <c r="Q56" s="35">
        <v>24</v>
      </c>
      <c r="R56" s="35">
        <f t="shared" si="5"/>
        <v>24</v>
      </c>
      <c r="S56" s="50">
        <f t="shared" si="6"/>
        <v>0</v>
      </c>
      <c r="U56" s="77"/>
      <c r="V56" s="77"/>
      <c r="W56" s="77"/>
      <c r="X56" s="77"/>
      <c r="Y56" s="77"/>
      <c r="Z56" s="77"/>
      <c r="AA56" s="77"/>
    </row>
    <row r="57" spans="2:27" x14ac:dyDescent="0.25">
      <c r="B57" s="32" t="s">
        <v>45</v>
      </c>
      <c r="C57" s="32"/>
      <c r="D57" s="33">
        <v>500</v>
      </c>
      <c r="E57" s="32" t="s">
        <v>1</v>
      </c>
      <c r="F57" s="34">
        <v>1</v>
      </c>
      <c r="G57" s="32" t="s">
        <v>8</v>
      </c>
      <c r="H57" s="2"/>
      <c r="I57" s="77"/>
      <c r="J57" s="77"/>
      <c r="K57" s="77"/>
      <c r="L57" s="77"/>
      <c r="M57" s="77"/>
      <c r="N57" s="78">
        <v>0</v>
      </c>
      <c r="P57" s="78">
        <v>0</v>
      </c>
      <c r="Q57" s="35">
        <v>148</v>
      </c>
      <c r="R57" s="35">
        <f t="shared" si="5"/>
        <v>148</v>
      </c>
      <c r="S57" s="50">
        <f t="shared" si="6"/>
        <v>0</v>
      </c>
      <c r="U57" s="77"/>
      <c r="V57" s="77"/>
      <c r="W57" s="77"/>
      <c r="X57" s="77"/>
      <c r="Y57" s="77"/>
      <c r="Z57" s="77"/>
      <c r="AA57" s="77"/>
    </row>
    <row r="58" spans="2:27" x14ac:dyDescent="0.25">
      <c r="B58" s="32" t="s">
        <v>48</v>
      </c>
      <c r="C58" s="32"/>
      <c r="D58" s="33">
        <v>500</v>
      </c>
      <c r="E58" s="32" t="s">
        <v>1</v>
      </c>
      <c r="F58" s="34">
        <v>1</v>
      </c>
      <c r="G58" s="32" t="s">
        <v>8</v>
      </c>
      <c r="H58" s="2"/>
      <c r="I58" s="77"/>
      <c r="J58" s="77"/>
      <c r="K58" s="77"/>
      <c r="L58" s="77"/>
      <c r="M58" s="77"/>
      <c r="N58" s="78">
        <v>0</v>
      </c>
      <c r="P58" s="78">
        <v>0</v>
      </c>
      <c r="Q58" s="35">
        <v>55</v>
      </c>
      <c r="R58" s="35">
        <f t="shared" si="5"/>
        <v>55</v>
      </c>
      <c r="S58" s="50">
        <f t="shared" si="6"/>
        <v>0</v>
      </c>
      <c r="U58" s="77"/>
      <c r="V58" s="77"/>
      <c r="W58" s="77"/>
      <c r="X58" s="77"/>
      <c r="Y58" s="77"/>
      <c r="Z58" s="77"/>
      <c r="AA58" s="77"/>
    </row>
    <row r="59" spans="2:27" x14ac:dyDescent="0.25">
      <c r="B59" s="23" t="s">
        <v>79</v>
      </c>
      <c r="C59" s="24"/>
      <c r="D59" s="25"/>
      <c r="E59" s="24"/>
      <c r="F59" s="26"/>
      <c r="G59" s="27"/>
      <c r="H59" s="2"/>
      <c r="I59" s="79"/>
      <c r="J59" s="80"/>
      <c r="K59" s="80"/>
      <c r="L59" s="80"/>
      <c r="M59" s="80"/>
      <c r="N59" s="81"/>
      <c r="P59" s="79"/>
      <c r="Q59" s="31"/>
      <c r="R59" s="31"/>
      <c r="S59" s="29"/>
      <c r="U59" s="79"/>
      <c r="V59" s="80"/>
      <c r="W59" s="80"/>
      <c r="X59" s="80"/>
      <c r="Y59" s="80"/>
      <c r="Z59" s="80"/>
      <c r="AA59" s="81"/>
    </row>
    <row r="60" spans="2:27" x14ac:dyDescent="0.25">
      <c r="B60" s="32" t="s">
        <v>141</v>
      </c>
      <c r="C60" s="32" t="s">
        <v>73</v>
      </c>
      <c r="D60" s="33">
        <v>850</v>
      </c>
      <c r="E60" s="32" t="s">
        <v>1</v>
      </c>
      <c r="F60" s="34">
        <v>1</v>
      </c>
      <c r="G60" s="32" t="s">
        <v>8</v>
      </c>
      <c r="H60" s="2"/>
      <c r="I60" s="77"/>
      <c r="J60" s="77"/>
      <c r="K60" s="77"/>
      <c r="L60" s="77"/>
      <c r="M60" s="77"/>
      <c r="N60" s="78">
        <v>0</v>
      </c>
      <c r="P60" s="78">
        <v>0</v>
      </c>
      <c r="Q60" s="35">
        <v>95</v>
      </c>
      <c r="R60" s="35">
        <f>Q60*F60</f>
        <v>95</v>
      </c>
      <c r="S60" s="50">
        <f t="shared" ref="S60:S62" si="7">R60*P60</f>
        <v>0</v>
      </c>
      <c r="U60" s="77"/>
      <c r="V60" s="77"/>
      <c r="W60" s="77"/>
      <c r="X60" s="77"/>
      <c r="Y60" s="77"/>
      <c r="Z60" s="77"/>
      <c r="AA60" s="77"/>
    </row>
    <row r="61" spans="2:27" x14ac:dyDescent="0.25">
      <c r="B61" s="32" t="s">
        <v>142</v>
      </c>
      <c r="C61" s="32" t="s">
        <v>73</v>
      </c>
      <c r="D61" s="33">
        <v>700</v>
      </c>
      <c r="E61" s="32" t="s">
        <v>1</v>
      </c>
      <c r="F61" s="34">
        <v>1</v>
      </c>
      <c r="G61" s="32" t="s">
        <v>8</v>
      </c>
      <c r="H61" s="2"/>
      <c r="I61" s="77"/>
      <c r="J61" s="77"/>
      <c r="K61" s="77"/>
      <c r="L61" s="77"/>
      <c r="M61" s="77"/>
      <c r="N61" s="78">
        <v>0</v>
      </c>
      <c r="P61" s="78">
        <v>0</v>
      </c>
      <c r="Q61" s="35">
        <v>83</v>
      </c>
      <c r="R61" s="35">
        <f>Q61*F61</f>
        <v>83</v>
      </c>
      <c r="S61" s="50">
        <f t="shared" si="7"/>
        <v>0</v>
      </c>
      <c r="U61" s="77"/>
      <c r="V61" s="77"/>
      <c r="W61" s="77"/>
      <c r="X61" s="77"/>
      <c r="Y61" s="77"/>
      <c r="Z61" s="77"/>
      <c r="AA61" s="77"/>
    </row>
    <row r="62" spans="2:27" x14ac:dyDescent="0.25">
      <c r="B62" s="32" t="s">
        <v>143</v>
      </c>
      <c r="C62" s="32" t="s">
        <v>80</v>
      </c>
      <c r="D62" s="33">
        <v>200</v>
      </c>
      <c r="E62" s="32" t="s">
        <v>1</v>
      </c>
      <c r="F62" s="34">
        <v>1</v>
      </c>
      <c r="G62" s="32" t="s">
        <v>8</v>
      </c>
      <c r="H62" s="2"/>
      <c r="I62" s="77"/>
      <c r="J62" s="77"/>
      <c r="K62" s="77"/>
      <c r="L62" s="77"/>
      <c r="M62" s="77"/>
      <c r="N62" s="78">
        <v>0</v>
      </c>
      <c r="P62" s="78">
        <v>0</v>
      </c>
      <c r="Q62" s="35">
        <v>53</v>
      </c>
      <c r="R62" s="35">
        <f>Q62*F62</f>
        <v>53</v>
      </c>
      <c r="S62" s="50">
        <f t="shared" si="7"/>
        <v>0</v>
      </c>
      <c r="U62" s="77"/>
      <c r="V62" s="77"/>
      <c r="W62" s="77"/>
      <c r="X62" s="77"/>
      <c r="Y62" s="77"/>
      <c r="Z62" s="77"/>
      <c r="AA62" s="77"/>
    </row>
    <row r="63" spans="2:27" x14ac:dyDescent="0.25">
      <c r="B63" s="23" t="s">
        <v>122</v>
      </c>
      <c r="C63" s="24"/>
      <c r="D63" s="25"/>
      <c r="E63" s="24"/>
      <c r="F63" s="26"/>
      <c r="G63" s="27"/>
      <c r="H63" s="2"/>
      <c r="I63" s="79"/>
      <c r="J63" s="80"/>
      <c r="K63" s="80"/>
      <c r="L63" s="80"/>
      <c r="M63" s="80"/>
      <c r="N63" s="81"/>
      <c r="P63" s="79"/>
      <c r="Q63" s="31"/>
      <c r="R63" s="31"/>
      <c r="S63" s="29"/>
      <c r="U63" s="79"/>
      <c r="V63" s="80"/>
      <c r="W63" s="80"/>
      <c r="X63" s="80"/>
      <c r="Y63" s="80"/>
      <c r="Z63" s="80"/>
      <c r="AA63" s="81"/>
    </row>
    <row r="64" spans="2:27" x14ac:dyDescent="0.25">
      <c r="B64" s="32" t="s">
        <v>144</v>
      </c>
      <c r="C64" s="32" t="s">
        <v>17</v>
      </c>
      <c r="D64" s="33">
        <v>340</v>
      </c>
      <c r="E64" s="32" t="s">
        <v>1</v>
      </c>
      <c r="F64" s="34">
        <v>6</v>
      </c>
      <c r="G64" s="32" t="s">
        <v>16</v>
      </c>
      <c r="H64" s="2"/>
      <c r="I64" s="77"/>
      <c r="J64" s="77"/>
      <c r="K64" s="77"/>
      <c r="L64" s="77"/>
      <c r="M64" s="77"/>
      <c r="N64" s="78">
        <v>0</v>
      </c>
      <c r="P64" s="78">
        <v>0</v>
      </c>
      <c r="Q64" s="35">
        <v>25</v>
      </c>
      <c r="R64" s="35">
        <f>Q64*F64</f>
        <v>150</v>
      </c>
      <c r="S64" s="50">
        <f t="shared" ref="S64:S66" si="8">R64*P64</f>
        <v>0</v>
      </c>
      <c r="U64" s="77"/>
      <c r="V64" s="77"/>
      <c r="W64" s="77"/>
      <c r="X64" s="77"/>
      <c r="Y64" s="77"/>
      <c r="Z64" s="77"/>
      <c r="AA64" s="77"/>
    </row>
    <row r="65" spans="2:27" x14ac:dyDescent="0.25">
      <c r="B65" s="32" t="s">
        <v>145</v>
      </c>
      <c r="C65" s="32" t="s">
        <v>39</v>
      </c>
      <c r="D65" s="33">
        <v>2.65</v>
      </c>
      <c r="E65" s="32" t="s">
        <v>20</v>
      </c>
      <c r="F65" s="34">
        <v>1</v>
      </c>
      <c r="G65" s="32" t="s">
        <v>19</v>
      </c>
      <c r="H65" s="2"/>
      <c r="I65" s="77"/>
      <c r="J65" s="77"/>
      <c r="K65" s="77"/>
      <c r="L65" s="77"/>
      <c r="M65" s="77"/>
      <c r="N65" s="78">
        <v>0</v>
      </c>
      <c r="P65" s="78">
        <v>0</v>
      </c>
      <c r="Q65" s="35">
        <v>14</v>
      </c>
      <c r="R65" s="35">
        <f>Q65*F65</f>
        <v>14</v>
      </c>
      <c r="S65" s="50">
        <f t="shared" si="8"/>
        <v>0</v>
      </c>
      <c r="U65" s="77"/>
      <c r="V65" s="77"/>
      <c r="W65" s="77"/>
      <c r="X65" s="77"/>
      <c r="Y65" s="77"/>
      <c r="Z65" s="77"/>
      <c r="AA65" s="77"/>
    </row>
    <row r="66" spans="2:27" x14ac:dyDescent="0.25">
      <c r="B66" s="32" t="s">
        <v>146</v>
      </c>
      <c r="C66" s="32" t="s">
        <v>17</v>
      </c>
      <c r="D66" s="44">
        <v>1.7050000000000001</v>
      </c>
      <c r="E66" s="32" t="s">
        <v>5</v>
      </c>
      <c r="F66" s="34">
        <v>1</v>
      </c>
      <c r="G66" s="32" t="s">
        <v>16</v>
      </c>
      <c r="H66" s="2"/>
      <c r="I66" s="77"/>
      <c r="J66" s="77"/>
      <c r="K66" s="77"/>
      <c r="L66" s="77"/>
      <c r="M66" s="77"/>
      <c r="N66" s="78">
        <v>0</v>
      </c>
      <c r="P66" s="78">
        <v>0</v>
      </c>
      <c r="Q66" s="35">
        <v>56</v>
      </c>
      <c r="R66" s="35">
        <f>Q66*F66</f>
        <v>56</v>
      </c>
      <c r="S66" s="50">
        <f t="shared" si="8"/>
        <v>0</v>
      </c>
      <c r="U66" s="77"/>
      <c r="V66" s="77"/>
      <c r="W66" s="77"/>
      <c r="X66" s="77"/>
      <c r="Y66" s="77"/>
      <c r="Z66" s="77"/>
      <c r="AA66" s="77"/>
    </row>
    <row r="67" spans="2:27" x14ac:dyDescent="0.25">
      <c r="B67" s="23" t="s">
        <v>118</v>
      </c>
      <c r="C67" s="24"/>
      <c r="D67" s="25"/>
      <c r="E67" s="24"/>
      <c r="F67" s="26"/>
      <c r="G67" s="27"/>
      <c r="H67" s="2"/>
      <c r="I67" s="79"/>
      <c r="J67" s="80"/>
      <c r="K67" s="80"/>
      <c r="L67" s="80"/>
      <c r="M67" s="80"/>
      <c r="N67" s="81"/>
      <c r="P67" s="79"/>
      <c r="Q67" s="31"/>
      <c r="R67" s="31"/>
      <c r="S67" s="29"/>
      <c r="U67" s="79"/>
      <c r="V67" s="80"/>
      <c r="W67" s="80"/>
      <c r="X67" s="80"/>
      <c r="Y67" s="80"/>
      <c r="Z67" s="80"/>
      <c r="AA67" s="81"/>
    </row>
    <row r="68" spans="2:27" x14ac:dyDescent="0.25">
      <c r="B68" s="32" t="s">
        <v>147</v>
      </c>
      <c r="C68" s="32" t="s">
        <v>37</v>
      </c>
      <c r="D68" s="33">
        <v>2</v>
      </c>
      <c r="E68" s="32" t="s">
        <v>20</v>
      </c>
      <c r="F68" s="34">
        <v>1</v>
      </c>
      <c r="G68" s="32" t="s">
        <v>23</v>
      </c>
      <c r="H68" s="2"/>
      <c r="I68" s="77"/>
      <c r="J68" s="77"/>
      <c r="K68" s="77"/>
      <c r="L68" s="77"/>
      <c r="M68" s="77"/>
      <c r="N68" s="78">
        <v>0</v>
      </c>
      <c r="P68" s="78">
        <v>0</v>
      </c>
      <c r="Q68" s="35">
        <v>7</v>
      </c>
      <c r="R68" s="35">
        <f>Q68*F68</f>
        <v>7</v>
      </c>
      <c r="S68" s="50">
        <f t="shared" ref="S68:S72" si="9">R68*P68</f>
        <v>0</v>
      </c>
      <c r="U68" s="77"/>
      <c r="V68" s="77"/>
      <c r="W68" s="77"/>
      <c r="X68" s="77"/>
      <c r="Y68" s="77"/>
      <c r="Z68" s="77"/>
      <c r="AA68" s="77"/>
    </row>
    <row r="69" spans="2:27" x14ac:dyDescent="0.25">
      <c r="B69" s="32" t="s">
        <v>148</v>
      </c>
      <c r="C69" s="32" t="s">
        <v>38</v>
      </c>
      <c r="D69" s="33">
        <v>80</v>
      </c>
      <c r="E69" s="32" t="s">
        <v>18</v>
      </c>
      <c r="F69" s="34">
        <v>1</v>
      </c>
      <c r="G69" s="32" t="s">
        <v>2</v>
      </c>
      <c r="H69" s="2"/>
      <c r="I69" s="77"/>
      <c r="J69" s="77"/>
      <c r="K69" s="77"/>
      <c r="L69" s="77"/>
      <c r="M69" s="77"/>
      <c r="N69" s="78">
        <v>0</v>
      </c>
      <c r="P69" s="78">
        <v>0</v>
      </c>
      <c r="Q69" s="35">
        <v>4</v>
      </c>
      <c r="R69" s="35">
        <f>Q69*F69</f>
        <v>4</v>
      </c>
      <c r="S69" s="50">
        <f t="shared" si="9"/>
        <v>0</v>
      </c>
      <c r="U69" s="77"/>
      <c r="V69" s="77"/>
      <c r="W69" s="77"/>
      <c r="X69" s="77"/>
      <c r="Y69" s="77"/>
      <c r="Z69" s="77"/>
      <c r="AA69" s="77"/>
    </row>
    <row r="70" spans="2:27" x14ac:dyDescent="0.25">
      <c r="B70" s="32" t="s">
        <v>149</v>
      </c>
      <c r="C70" s="32" t="s">
        <v>38</v>
      </c>
      <c r="D70" s="33">
        <v>80</v>
      </c>
      <c r="E70" s="32" t="s">
        <v>18</v>
      </c>
      <c r="F70" s="34">
        <v>1</v>
      </c>
      <c r="G70" s="32" t="s">
        <v>23</v>
      </c>
      <c r="H70" s="2"/>
      <c r="I70" s="77"/>
      <c r="J70" s="77"/>
      <c r="K70" s="77"/>
      <c r="L70" s="77"/>
      <c r="M70" s="77"/>
      <c r="N70" s="78">
        <v>0</v>
      </c>
      <c r="P70" s="78">
        <v>0</v>
      </c>
      <c r="Q70" s="35">
        <v>25</v>
      </c>
      <c r="R70" s="35">
        <f>Q70*F70</f>
        <v>25</v>
      </c>
      <c r="S70" s="50">
        <f t="shared" si="9"/>
        <v>0</v>
      </c>
      <c r="U70" s="77"/>
      <c r="V70" s="77"/>
      <c r="W70" s="77"/>
      <c r="X70" s="77"/>
      <c r="Y70" s="77"/>
      <c r="Z70" s="77"/>
      <c r="AA70" s="77"/>
    </row>
    <row r="71" spans="2:27" x14ac:dyDescent="0.25">
      <c r="B71" s="32" t="s">
        <v>150</v>
      </c>
      <c r="C71" s="32" t="s">
        <v>40</v>
      </c>
      <c r="D71" s="33">
        <v>10</v>
      </c>
      <c r="E71" s="32" t="s">
        <v>20</v>
      </c>
      <c r="F71" s="34">
        <v>1</v>
      </c>
      <c r="G71" s="32" t="s">
        <v>7</v>
      </c>
      <c r="H71" s="2"/>
      <c r="I71" s="77"/>
      <c r="J71" s="77"/>
      <c r="K71" s="77"/>
      <c r="L71" s="77"/>
      <c r="M71" s="77"/>
      <c r="N71" s="78">
        <v>0</v>
      </c>
      <c r="P71" s="78">
        <v>0</v>
      </c>
      <c r="Q71" s="35">
        <v>15</v>
      </c>
      <c r="R71" s="35">
        <f>Q71*F71</f>
        <v>15</v>
      </c>
      <c r="S71" s="50">
        <f t="shared" si="9"/>
        <v>0</v>
      </c>
      <c r="U71" s="77"/>
      <c r="V71" s="77"/>
      <c r="W71" s="77"/>
      <c r="X71" s="77"/>
      <c r="Y71" s="77"/>
      <c r="Z71" s="77"/>
      <c r="AA71" s="77"/>
    </row>
    <row r="72" spans="2:27" x14ac:dyDescent="0.25">
      <c r="B72" s="32" t="s">
        <v>151</v>
      </c>
      <c r="C72" s="32" t="s">
        <v>41</v>
      </c>
      <c r="D72" s="33">
        <v>802</v>
      </c>
      <c r="E72" s="32" t="s">
        <v>1</v>
      </c>
      <c r="F72" s="34">
        <v>1</v>
      </c>
      <c r="G72" s="32" t="s">
        <v>23</v>
      </c>
      <c r="H72" s="2"/>
      <c r="I72" s="77"/>
      <c r="J72" s="77"/>
      <c r="K72" s="77"/>
      <c r="L72" s="77"/>
      <c r="M72" s="77"/>
      <c r="N72" s="78">
        <v>0</v>
      </c>
      <c r="P72" s="78">
        <v>0</v>
      </c>
      <c r="Q72" s="35">
        <v>15</v>
      </c>
      <c r="R72" s="35">
        <f>Q72*F72</f>
        <v>15</v>
      </c>
      <c r="S72" s="50">
        <f t="shared" si="9"/>
        <v>0</v>
      </c>
      <c r="U72" s="77"/>
      <c r="V72" s="77"/>
      <c r="W72" s="77"/>
      <c r="X72" s="77"/>
      <c r="Y72" s="77"/>
      <c r="Z72" s="77"/>
      <c r="AA72" s="77"/>
    </row>
    <row r="73" spans="2:27" x14ac:dyDescent="0.25">
      <c r="B73" s="23" t="s">
        <v>126</v>
      </c>
      <c r="C73" s="24"/>
      <c r="D73" s="25"/>
      <c r="E73" s="24"/>
      <c r="F73" s="26"/>
      <c r="G73" s="27"/>
      <c r="H73" s="2"/>
      <c r="I73" s="79"/>
      <c r="J73" s="80"/>
      <c r="K73" s="80"/>
      <c r="L73" s="80"/>
      <c r="M73" s="80"/>
      <c r="N73" s="81"/>
      <c r="P73" s="79"/>
      <c r="Q73" s="31"/>
      <c r="R73" s="31"/>
      <c r="S73" s="29"/>
      <c r="U73" s="79"/>
      <c r="V73" s="80"/>
      <c r="W73" s="80"/>
      <c r="X73" s="80"/>
      <c r="Y73" s="80"/>
      <c r="Z73" s="80"/>
      <c r="AA73" s="81"/>
    </row>
    <row r="74" spans="2:27" x14ac:dyDescent="0.25">
      <c r="B74" s="32" t="s">
        <v>152</v>
      </c>
      <c r="C74" s="32" t="s">
        <v>21</v>
      </c>
      <c r="D74" s="33">
        <v>1.44</v>
      </c>
      <c r="E74" s="32" t="s">
        <v>5</v>
      </c>
      <c r="F74" s="34">
        <v>1</v>
      </c>
      <c r="G74" s="32" t="s">
        <v>8</v>
      </c>
      <c r="H74" s="2"/>
      <c r="I74" s="77"/>
      <c r="J74" s="77"/>
      <c r="K74" s="77"/>
      <c r="L74" s="77"/>
      <c r="M74" s="77"/>
      <c r="N74" s="78">
        <v>0</v>
      </c>
      <c r="P74" s="78">
        <v>0</v>
      </c>
      <c r="Q74" s="35">
        <v>30</v>
      </c>
      <c r="R74" s="35">
        <f>Q74*F74</f>
        <v>30</v>
      </c>
      <c r="S74" s="50">
        <f t="shared" ref="S74:S77" si="10">R74*P74</f>
        <v>0</v>
      </c>
      <c r="U74" s="77"/>
      <c r="V74" s="77"/>
      <c r="W74" s="77"/>
      <c r="X74" s="77"/>
      <c r="Y74" s="77"/>
      <c r="Z74" s="77"/>
      <c r="AA74" s="77"/>
    </row>
    <row r="75" spans="2:27" x14ac:dyDescent="0.25">
      <c r="B75" s="32" t="s">
        <v>153</v>
      </c>
      <c r="C75" s="32" t="s">
        <v>21</v>
      </c>
      <c r="D75" s="33">
        <v>1</v>
      </c>
      <c r="E75" s="32" t="s">
        <v>5</v>
      </c>
      <c r="F75" s="34">
        <v>1</v>
      </c>
      <c r="G75" s="32" t="s">
        <v>8</v>
      </c>
      <c r="H75" s="2"/>
      <c r="I75" s="77"/>
      <c r="J75" s="77"/>
      <c r="K75" s="77"/>
      <c r="L75" s="77"/>
      <c r="M75" s="77"/>
      <c r="N75" s="78">
        <v>0</v>
      </c>
      <c r="P75" s="78">
        <v>0</v>
      </c>
      <c r="Q75" s="35">
        <v>15</v>
      </c>
      <c r="R75" s="35">
        <f>Q75*F75</f>
        <v>15</v>
      </c>
      <c r="S75" s="50">
        <f t="shared" si="10"/>
        <v>0</v>
      </c>
      <c r="U75" s="77"/>
      <c r="V75" s="77"/>
      <c r="W75" s="77"/>
      <c r="X75" s="77"/>
      <c r="Y75" s="77"/>
      <c r="Z75" s="77"/>
      <c r="AA75" s="77"/>
    </row>
    <row r="76" spans="2:27" x14ac:dyDescent="0.25">
      <c r="B76" s="32" t="s">
        <v>154</v>
      </c>
      <c r="C76" s="32" t="s">
        <v>22</v>
      </c>
      <c r="D76" s="33">
        <v>1</v>
      </c>
      <c r="E76" s="32" t="s">
        <v>5</v>
      </c>
      <c r="F76" s="34">
        <v>1</v>
      </c>
      <c r="G76" s="32" t="s">
        <v>8</v>
      </c>
      <c r="H76" s="2"/>
      <c r="I76" s="77"/>
      <c r="J76" s="77"/>
      <c r="K76" s="77"/>
      <c r="L76" s="77"/>
      <c r="M76" s="77"/>
      <c r="N76" s="78">
        <v>0</v>
      </c>
      <c r="P76" s="78">
        <v>0</v>
      </c>
      <c r="Q76" s="35">
        <v>7</v>
      </c>
      <c r="R76" s="35">
        <f>Q76*F76</f>
        <v>7</v>
      </c>
      <c r="S76" s="50">
        <f t="shared" si="10"/>
        <v>0</v>
      </c>
      <c r="U76" s="77"/>
      <c r="V76" s="77"/>
      <c r="W76" s="77"/>
      <c r="X76" s="77"/>
      <c r="Y76" s="77"/>
      <c r="Z76" s="77"/>
      <c r="AA76" s="77"/>
    </row>
    <row r="77" spans="2:27" x14ac:dyDescent="0.25">
      <c r="B77" s="32" t="s">
        <v>155</v>
      </c>
      <c r="C77" s="32" t="s">
        <v>6</v>
      </c>
      <c r="D77" s="33">
        <v>900</v>
      </c>
      <c r="E77" s="32" t="s">
        <v>1</v>
      </c>
      <c r="F77" s="34">
        <v>1</v>
      </c>
      <c r="G77" s="32" t="s">
        <v>23</v>
      </c>
      <c r="H77" s="2"/>
      <c r="I77" s="77"/>
      <c r="J77" s="77"/>
      <c r="K77" s="77"/>
      <c r="L77" s="77"/>
      <c r="M77" s="77"/>
      <c r="N77" s="78">
        <v>0</v>
      </c>
      <c r="P77" s="78">
        <v>0</v>
      </c>
      <c r="Q77" s="35">
        <v>47</v>
      </c>
      <c r="R77" s="35">
        <f>Q77*F77</f>
        <v>47</v>
      </c>
      <c r="S77" s="50">
        <f t="shared" si="10"/>
        <v>0</v>
      </c>
      <c r="U77" s="77"/>
      <c r="V77" s="77"/>
      <c r="W77" s="77"/>
      <c r="X77" s="77"/>
      <c r="Y77" s="77"/>
      <c r="Z77" s="77"/>
      <c r="AA77" s="77"/>
    </row>
    <row r="78" spans="2:27" x14ac:dyDescent="0.25">
      <c r="B78" s="23" t="s">
        <v>29</v>
      </c>
      <c r="C78" s="24"/>
      <c r="D78" s="25"/>
      <c r="E78" s="24"/>
      <c r="F78" s="26"/>
      <c r="G78" s="27"/>
      <c r="H78" s="2"/>
      <c r="I78" s="79"/>
      <c r="J78" s="80"/>
      <c r="K78" s="80"/>
      <c r="L78" s="80"/>
      <c r="M78" s="80"/>
      <c r="N78" s="81"/>
      <c r="P78" s="79"/>
      <c r="Q78" s="31"/>
      <c r="R78" s="31"/>
      <c r="S78" s="29"/>
      <c r="U78" s="79"/>
      <c r="V78" s="80"/>
      <c r="W78" s="80"/>
      <c r="X78" s="80"/>
      <c r="Y78" s="80"/>
      <c r="Z78" s="80"/>
      <c r="AA78" s="81"/>
    </row>
    <row r="79" spans="2:27" x14ac:dyDescent="0.25">
      <c r="B79" s="32" t="s">
        <v>156</v>
      </c>
      <c r="C79" s="32" t="s">
        <v>28</v>
      </c>
      <c r="D79" s="33">
        <v>750</v>
      </c>
      <c r="E79" s="32" t="s">
        <v>2</v>
      </c>
      <c r="F79" s="34">
        <v>1</v>
      </c>
      <c r="G79" s="32" t="s">
        <v>2</v>
      </c>
      <c r="H79" s="2"/>
      <c r="I79" s="77"/>
      <c r="J79" s="77"/>
      <c r="K79" s="77"/>
      <c r="L79" s="77"/>
      <c r="M79" s="77"/>
      <c r="N79" s="78">
        <v>0</v>
      </c>
      <c r="P79" s="78">
        <v>0</v>
      </c>
      <c r="Q79" s="35">
        <v>4</v>
      </c>
      <c r="R79" s="35">
        <f>Q79*F79</f>
        <v>4</v>
      </c>
      <c r="S79" s="50">
        <f t="shared" ref="S79:S80" si="11">R79*P79</f>
        <v>0</v>
      </c>
      <c r="U79" s="77"/>
      <c r="V79" s="77"/>
      <c r="W79" s="77"/>
      <c r="X79" s="77"/>
      <c r="Y79" s="77"/>
      <c r="Z79" s="77"/>
      <c r="AA79" s="77"/>
    </row>
    <row r="80" spans="2:27" x14ac:dyDescent="0.25">
      <c r="B80" s="32" t="s">
        <v>157</v>
      </c>
      <c r="C80" s="32" t="s">
        <v>30</v>
      </c>
      <c r="D80" s="33">
        <v>500</v>
      </c>
      <c r="E80" s="32" t="s">
        <v>1</v>
      </c>
      <c r="F80" s="34">
        <v>1</v>
      </c>
      <c r="G80" s="32" t="s">
        <v>19</v>
      </c>
      <c r="H80" s="2"/>
      <c r="I80" s="77"/>
      <c r="J80" s="77"/>
      <c r="K80" s="77"/>
      <c r="L80" s="77"/>
      <c r="M80" s="77"/>
      <c r="N80" s="78">
        <v>0</v>
      </c>
      <c r="P80" s="78">
        <v>0</v>
      </c>
      <c r="Q80" s="35">
        <v>2</v>
      </c>
      <c r="R80" s="35">
        <f>Q80*F80</f>
        <v>2</v>
      </c>
      <c r="S80" s="50">
        <f t="shared" si="11"/>
        <v>0</v>
      </c>
      <c r="U80" s="77"/>
      <c r="V80" s="77"/>
      <c r="W80" s="77"/>
      <c r="X80" s="77"/>
      <c r="Y80" s="77"/>
      <c r="Z80" s="77"/>
      <c r="AA80" s="77"/>
    </row>
    <row r="81" spans="2:27" x14ac:dyDescent="0.25">
      <c r="B81" s="23" t="s">
        <v>25</v>
      </c>
      <c r="C81" s="24"/>
      <c r="D81" s="25"/>
      <c r="E81" s="24"/>
      <c r="F81" s="26"/>
      <c r="G81" s="27"/>
      <c r="H81" s="2"/>
      <c r="I81" s="79"/>
      <c r="J81" s="80"/>
      <c r="K81" s="80"/>
      <c r="L81" s="80"/>
      <c r="M81" s="80"/>
      <c r="N81" s="81"/>
      <c r="P81" s="79"/>
      <c r="Q81" s="31"/>
      <c r="R81" s="31"/>
      <c r="S81" s="29"/>
      <c r="U81" s="79"/>
      <c r="V81" s="80"/>
      <c r="W81" s="80"/>
      <c r="X81" s="80"/>
      <c r="Y81" s="80"/>
      <c r="Z81" s="80"/>
      <c r="AA81" s="81"/>
    </row>
    <row r="82" spans="2:27" x14ac:dyDescent="0.25">
      <c r="B82" s="32" t="s">
        <v>158</v>
      </c>
      <c r="C82" s="32" t="s">
        <v>27</v>
      </c>
      <c r="D82" s="33">
        <v>150</v>
      </c>
      <c r="E82" s="32" t="s">
        <v>1</v>
      </c>
      <c r="F82" s="34">
        <v>1</v>
      </c>
      <c r="G82" s="32" t="s">
        <v>9</v>
      </c>
      <c r="H82" s="2"/>
      <c r="I82" s="77"/>
      <c r="J82" s="77"/>
      <c r="K82" s="77"/>
      <c r="L82" s="77"/>
      <c r="M82" s="77"/>
      <c r="N82" s="78">
        <v>0</v>
      </c>
      <c r="P82" s="78">
        <v>0</v>
      </c>
      <c r="Q82" s="35">
        <v>12</v>
      </c>
      <c r="R82" s="35">
        <f>Q82*F82</f>
        <v>12</v>
      </c>
      <c r="S82" s="50">
        <f t="shared" ref="S82:S83" si="12">R82*P82</f>
        <v>0</v>
      </c>
      <c r="U82" s="77"/>
      <c r="V82" s="77"/>
      <c r="W82" s="77"/>
      <c r="X82" s="77"/>
      <c r="Y82" s="77"/>
      <c r="Z82" s="77"/>
      <c r="AA82" s="77"/>
    </row>
    <row r="83" spans="2:27" x14ac:dyDescent="0.25">
      <c r="B83" s="32" t="s">
        <v>159</v>
      </c>
      <c r="C83" s="32" t="s">
        <v>26</v>
      </c>
      <c r="D83" s="33">
        <v>1</v>
      </c>
      <c r="E83" s="32" t="s">
        <v>20</v>
      </c>
      <c r="F83" s="34">
        <v>1</v>
      </c>
      <c r="G83" s="32" t="s">
        <v>2</v>
      </c>
      <c r="H83" s="2"/>
      <c r="I83" s="77"/>
      <c r="J83" s="77"/>
      <c r="K83" s="77"/>
      <c r="L83" s="77"/>
      <c r="M83" s="77"/>
      <c r="N83" s="78">
        <v>0</v>
      </c>
      <c r="P83" s="78">
        <v>0</v>
      </c>
      <c r="Q83" s="35">
        <v>7</v>
      </c>
      <c r="R83" s="35">
        <f>Q83*F83</f>
        <v>7</v>
      </c>
      <c r="S83" s="50">
        <f t="shared" si="12"/>
        <v>0</v>
      </c>
      <c r="U83" s="77"/>
      <c r="V83" s="77"/>
      <c r="W83" s="77"/>
      <c r="X83" s="77"/>
      <c r="Y83" s="77"/>
      <c r="Z83" s="77"/>
      <c r="AA83" s="77"/>
    </row>
    <row r="84" spans="2:27" x14ac:dyDescent="0.25">
      <c r="B84" s="23" t="s">
        <v>125</v>
      </c>
      <c r="C84" s="24"/>
      <c r="D84" s="25"/>
      <c r="E84" s="24"/>
      <c r="F84" s="26"/>
      <c r="G84" s="27"/>
      <c r="H84" s="2"/>
      <c r="I84" s="79"/>
      <c r="J84" s="80"/>
      <c r="K84" s="80"/>
      <c r="L84" s="80"/>
      <c r="M84" s="80"/>
      <c r="N84" s="81"/>
      <c r="P84" s="79"/>
      <c r="Q84" s="31"/>
      <c r="R84" s="31"/>
      <c r="S84" s="29"/>
      <c r="U84" s="79"/>
      <c r="V84" s="80"/>
      <c r="W84" s="80"/>
      <c r="X84" s="80"/>
      <c r="Y84" s="80"/>
      <c r="Z84" s="80"/>
      <c r="AA84" s="81"/>
    </row>
    <row r="85" spans="2:27" x14ac:dyDescent="0.25">
      <c r="B85" s="32" t="s">
        <v>160</v>
      </c>
      <c r="C85" s="32" t="s">
        <v>10</v>
      </c>
      <c r="D85" s="33">
        <v>100</v>
      </c>
      <c r="E85" s="32" t="s">
        <v>1</v>
      </c>
      <c r="F85" s="34">
        <v>5</v>
      </c>
      <c r="G85" s="32" t="s">
        <v>0</v>
      </c>
      <c r="H85" s="2"/>
      <c r="I85" s="77"/>
      <c r="J85" s="77"/>
      <c r="K85" s="77"/>
      <c r="L85" s="77"/>
      <c r="M85" s="77"/>
      <c r="N85" s="78">
        <v>0</v>
      </c>
      <c r="P85" s="78">
        <v>0</v>
      </c>
      <c r="Q85" s="35">
        <v>15</v>
      </c>
      <c r="R85" s="35">
        <f t="shared" ref="R85:R90" si="13">Q85*F85</f>
        <v>75</v>
      </c>
      <c r="S85" s="50">
        <f t="shared" ref="S85:S90" si="14">R85*P85</f>
        <v>0</v>
      </c>
      <c r="U85" s="77"/>
      <c r="V85" s="77"/>
      <c r="W85" s="77"/>
      <c r="X85" s="77"/>
      <c r="Y85" s="77"/>
      <c r="Z85" s="77"/>
      <c r="AA85" s="77"/>
    </row>
    <row r="86" spans="2:27" x14ac:dyDescent="0.25">
      <c r="B86" s="32" t="s">
        <v>161</v>
      </c>
      <c r="C86" s="32" t="s">
        <v>14</v>
      </c>
      <c r="D86" s="33">
        <v>950</v>
      </c>
      <c r="E86" s="32" t="s">
        <v>1</v>
      </c>
      <c r="F86" s="34">
        <v>1</v>
      </c>
      <c r="G86" s="32" t="s">
        <v>4</v>
      </c>
      <c r="H86" s="2"/>
      <c r="I86" s="77"/>
      <c r="J86" s="77"/>
      <c r="K86" s="77"/>
      <c r="L86" s="77"/>
      <c r="M86" s="77"/>
      <c r="N86" s="78">
        <v>0</v>
      </c>
      <c r="P86" s="78">
        <v>0</v>
      </c>
      <c r="Q86" s="35">
        <v>6</v>
      </c>
      <c r="R86" s="35">
        <f t="shared" si="13"/>
        <v>6</v>
      </c>
      <c r="S86" s="50">
        <f t="shared" si="14"/>
        <v>0</v>
      </c>
      <c r="U86" s="77"/>
      <c r="V86" s="77"/>
      <c r="W86" s="77"/>
      <c r="X86" s="77"/>
      <c r="Y86" s="77"/>
      <c r="Z86" s="77"/>
      <c r="AA86" s="77"/>
    </row>
    <row r="87" spans="2:27" x14ac:dyDescent="0.25">
      <c r="B87" s="32" t="s">
        <v>162</v>
      </c>
      <c r="C87" s="32" t="s">
        <v>6</v>
      </c>
      <c r="D87" s="33">
        <v>1</v>
      </c>
      <c r="E87" s="32" t="s">
        <v>5</v>
      </c>
      <c r="F87" s="34">
        <v>1</v>
      </c>
      <c r="G87" s="32" t="s">
        <v>2</v>
      </c>
      <c r="H87" s="2"/>
      <c r="I87" s="77"/>
      <c r="J87" s="77"/>
      <c r="K87" s="77"/>
      <c r="L87" s="77"/>
      <c r="M87" s="77"/>
      <c r="N87" s="78">
        <v>0</v>
      </c>
      <c r="P87" s="78">
        <v>0</v>
      </c>
      <c r="Q87" s="35">
        <v>16</v>
      </c>
      <c r="R87" s="35">
        <f t="shared" si="13"/>
        <v>16</v>
      </c>
      <c r="S87" s="50">
        <f t="shared" si="14"/>
        <v>0</v>
      </c>
      <c r="U87" s="77"/>
      <c r="V87" s="77"/>
      <c r="W87" s="77"/>
      <c r="X87" s="77"/>
      <c r="Y87" s="77"/>
      <c r="Z87" s="77"/>
      <c r="AA87" s="77"/>
    </row>
    <row r="88" spans="2:27" x14ac:dyDescent="0.25">
      <c r="B88" s="32" t="s">
        <v>163</v>
      </c>
      <c r="C88" s="32" t="s">
        <v>6</v>
      </c>
      <c r="D88" s="33">
        <v>2.5</v>
      </c>
      <c r="E88" s="32" t="s">
        <v>5</v>
      </c>
      <c r="F88" s="34">
        <v>1</v>
      </c>
      <c r="G88" s="32" t="s">
        <v>7</v>
      </c>
      <c r="H88" s="2"/>
      <c r="I88" s="77"/>
      <c r="J88" s="77"/>
      <c r="K88" s="77"/>
      <c r="L88" s="77"/>
      <c r="M88" s="77"/>
      <c r="N88" s="78">
        <v>0</v>
      </c>
      <c r="P88" s="78">
        <v>0</v>
      </c>
      <c r="Q88" s="35">
        <v>8</v>
      </c>
      <c r="R88" s="35">
        <f t="shared" si="13"/>
        <v>8</v>
      </c>
      <c r="S88" s="50">
        <f t="shared" si="14"/>
        <v>0</v>
      </c>
      <c r="U88" s="77"/>
      <c r="V88" s="77"/>
      <c r="W88" s="77"/>
      <c r="X88" s="77"/>
      <c r="Y88" s="77"/>
      <c r="Z88" s="77"/>
      <c r="AA88" s="77"/>
    </row>
    <row r="89" spans="2:27" x14ac:dyDescent="0.25">
      <c r="B89" s="32" t="s">
        <v>164</v>
      </c>
      <c r="C89" s="32" t="s">
        <v>12</v>
      </c>
      <c r="D89" s="33">
        <v>225</v>
      </c>
      <c r="E89" s="32" t="s">
        <v>1</v>
      </c>
      <c r="F89" s="34">
        <v>1</v>
      </c>
      <c r="G89" s="32" t="s">
        <v>11</v>
      </c>
      <c r="H89" s="2"/>
      <c r="I89" s="77"/>
      <c r="J89" s="77"/>
      <c r="K89" s="77"/>
      <c r="L89" s="77"/>
      <c r="M89" s="77"/>
      <c r="N89" s="78">
        <v>0</v>
      </c>
      <c r="P89" s="78">
        <v>0</v>
      </c>
      <c r="Q89" s="35">
        <v>15</v>
      </c>
      <c r="R89" s="35">
        <f t="shared" si="13"/>
        <v>15</v>
      </c>
      <c r="S89" s="50">
        <f t="shared" si="14"/>
        <v>0</v>
      </c>
      <c r="U89" s="77"/>
      <c r="V89" s="77"/>
      <c r="W89" s="77"/>
      <c r="X89" s="77"/>
      <c r="Y89" s="77"/>
      <c r="Z89" s="77"/>
      <c r="AA89" s="77"/>
    </row>
    <row r="90" spans="2:27" x14ac:dyDescent="0.25">
      <c r="B90" s="32" t="s">
        <v>165</v>
      </c>
      <c r="C90" s="32" t="s">
        <v>15</v>
      </c>
      <c r="D90" s="33">
        <v>3</v>
      </c>
      <c r="E90" s="32" t="s">
        <v>5</v>
      </c>
      <c r="F90" s="34">
        <v>1</v>
      </c>
      <c r="G90" s="32" t="s">
        <v>9</v>
      </c>
      <c r="H90" s="2"/>
      <c r="I90" s="77"/>
      <c r="J90" s="77"/>
      <c r="K90" s="77"/>
      <c r="L90" s="77"/>
      <c r="M90" s="77"/>
      <c r="N90" s="78">
        <v>0</v>
      </c>
      <c r="P90" s="78">
        <v>0</v>
      </c>
      <c r="Q90" s="35">
        <v>12</v>
      </c>
      <c r="R90" s="35">
        <f t="shared" si="13"/>
        <v>12</v>
      </c>
      <c r="S90" s="50">
        <f t="shared" si="14"/>
        <v>0</v>
      </c>
      <c r="U90" s="77"/>
      <c r="V90" s="77"/>
      <c r="W90" s="77"/>
      <c r="X90" s="77"/>
      <c r="Y90" s="77"/>
      <c r="Z90" s="77"/>
      <c r="AA90" s="77"/>
    </row>
    <row r="91" spans="2:27" x14ac:dyDescent="0.25">
      <c r="B91" s="23" t="s">
        <v>127</v>
      </c>
      <c r="C91" s="24"/>
      <c r="D91" s="25"/>
      <c r="E91" s="24"/>
      <c r="F91" s="26"/>
      <c r="G91" s="27"/>
      <c r="H91" s="2"/>
      <c r="I91" s="79"/>
      <c r="J91" s="80"/>
      <c r="K91" s="80"/>
      <c r="L91" s="80"/>
      <c r="M91" s="80"/>
      <c r="N91" s="81"/>
      <c r="P91" s="79"/>
      <c r="Q91" s="31"/>
      <c r="R91" s="31"/>
      <c r="S91" s="29"/>
      <c r="U91" s="79"/>
      <c r="V91" s="80"/>
      <c r="W91" s="80"/>
      <c r="X91" s="80"/>
      <c r="Y91" s="80"/>
      <c r="Z91" s="80"/>
      <c r="AA91" s="81"/>
    </row>
    <row r="92" spans="2:27" x14ac:dyDescent="0.25">
      <c r="B92" s="32" t="s">
        <v>166</v>
      </c>
      <c r="C92" s="32" t="s">
        <v>41</v>
      </c>
      <c r="D92" s="33">
        <v>10</v>
      </c>
      <c r="E92" s="32" t="s">
        <v>20</v>
      </c>
      <c r="F92" s="34">
        <v>1</v>
      </c>
      <c r="G92" s="32" t="s">
        <v>7</v>
      </c>
      <c r="H92" s="2"/>
      <c r="I92" s="77"/>
      <c r="J92" s="77"/>
      <c r="K92" s="77"/>
      <c r="L92" s="77"/>
      <c r="M92" s="77"/>
      <c r="N92" s="78">
        <v>0</v>
      </c>
      <c r="P92" s="78">
        <v>0</v>
      </c>
      <c r="Q92" s="35">
        <v>30</v>
      </c>
      <c r="R92" s="35">
        <f>Q92*F92</f>
        <v>30</v>
      </c>
      <c r="S92" s="50">
        <f t="shared" ref="S92:S93" si="15">R92*P92</f>
        <v>0</v>
      </c>
      <c r="U92" s="77"/>
      <c r="V92" s="77"/>
      <c r="W92" s="77"/>
      <c r="X92" s="77"/>
      <c r="Y92" s="77"/>
      <c r="Z92" s="77"/>
      <c r="AA92" s="77"/>
    </row>
    <row r="93" spans="2:27" x14ac:dyDescent="0.25">
      <c r="B93" s="32" t="s">
        <v>167</v>
      </c>
      <c r="C93" s="32" t="s">
        <v>58</v>
      </c>
      <c r="D93" s="33">
        <v>5</v>
      </c>
      <c r="E93" s="32" t="s">
        <v>20</v>
      </c>
      <c r="F93" s="34">
        <v>1</v>
      </c>
      <c r="G93" s="32" t="s">
        <v>16</v>
      </c>
      <c r="H93" s="2"/>
      <c r="I93" s="77"/>
      <c r="J93" s="77"/>
      <c r="K93" s="77"/>
      <c r="L93" s="77"/>
      <c r="M93" s="77"/>
      <c r="N93" s="78">
        <v>0</v>
      </c>
      <c r="P93" s="78">
        <v>0</v>
      </c>
      <c r="Q93" s="35">
        <v>3</v>
      </c>
      <c r="R93" s="35">
        <f>Q93*F93</f>
        <v>3</v>
      </c>
      <c r="S93" s="50">
        <f t="shared" si="15"/>
        <v>0</v>
      </c>
      <c r="U93" s="77"/>
      <c r="V93" s="77"/>
      <c r="W93" s="77"/>
      <c r="X93" s="77"/>
      <c r="Y93" s="77"/>
      <c r="Z93" s="77"/>
      <c r="AA93" s="77"/>
    </row>
    <row r="94" spans="2:27" x14ac:dyDescent="0.25">
      <c r="B94" s="23" t="s">
        <v>119</v>
      </c>
      <c r="C94" s="24"/>
      <c r="D94" s="25"/>
      <c r="E94" s="24"/>
      <c r="F94" s="26"/>
      <c r="G94" s="27"/>
      <c r="H94" s="2"/>
      <c r="I94" s="79"/>
      <c r="J94" s="80"/>
      <c r="K94" s="80"/>
      <c r="L94" s="80"/>
      <c r="M94" s="80"/>
      <c r="N94" s="81"/>
      <c r="P94" s="79"/>
      <c r="Q94" s="31"/>
      <c r="R94" s="31"/>
      <c r="S94" s="29"/>
      <c r="U94" s="79"/>
      <c r="V94" s="80"/>
      <c r="W94" s="80"/>
      <c r="X94" s="80"/>
      <c r="Y94" s="80"/>
      <c r="Z94" s="80"/>
      <c r="AA94" s="81"/>
    </row>
    <row r="95" spans="2:27" x14ac:dyDescent="0.25">
      <c r="B95" s="32" t="s">
        <v>168</v>
      </c>
      <c r="C95" s="32" t="s">
        <v>100</v>
      </c>
      <c r="D95" s="33">
        <v>800</v>
      </c>
      <c r="E95" s="32" t="s">
        <v>1</v>
      </c>
      <c r="F95" s="34">
        <v>1</v>
      </c>
      <c r="G95" s="32" t="s">
        <v>9</v>
      </c>
      <c r="H95" s="2"/>
      <c r="I95" s="77"/>
      <c r="J95" s="77"/>
      <c r="K95" s="77"/>
      <c r="L95" s="77"/>
      <c r="M95" s="77"/>
      <c r="N95" s="78">
        <v>0</v>
      </c>
      <c r="P95" s="78">
        <v>0</v>
      </c>
      <c r="Q95" s="35">
        <v>365</v>
      </c>
      <c r="R95" s="35">
        <f t="shared" ref="R95:R108" si="16">Q95*F95</f>
        <v>365</v>
      </c>
      <c r="S95" s="50">
        <f t="shared" ref="S95:S108" si="17">R95*P95</f>
        <v>0</v>
      </c>
      <c r="U95" s="77"/>
      <c r="V95" s="77"/>
      <c r="W95" s="77"/>
      <c r="X95" s="77"/>
      <c r="Y95" s="77"/>
      <c r="Z95" s="77"/>
      <c r="AA95" s="77"/>
    </row>
    <row r="96" spans="2:27" x14ac:dyDescent="0.25">
      <c r="B96" s="32" t="s">
        <v>169</v>
      </c>
      <c r="C96" s="32" t="s">
        <v>101</v>
      </c>
      <c r="D96" s="33">
        <v>1.08</v>
      </c>
      <c r="E96" s="32" t="s">
        <v>5</v>
      </c>
      <c r="F96" s="34">
        <v>1</v>
      </c>
      <c r="G96" s="32" t="s">
        <v>4</v>
      </c>
      <c r="H96" s="2"/>
      <c r="I96" s="77"/>
      <c r="J96" s="77"/>
      <c r="K96" s="77"/>
      <c r="L96" s="77"/>
      <c r="M96" s="77"/>
      <c r="N96" s="78">
        <v>0</v>
      </c>
      <c r="P96" s="78">
        <v>0</v>
      </c>
      <c r="Q96" s="35">
        <v>130</v>
      </c>
      <c r="R96" s="35">
        <f t="shared" si="16"/>
        <v>130</v>
      </c>
      <c r="S96" s="50">
        <f t="shared" si="17"/>
        <v>0</v>
      </c>
      <c r="U96" s="77"/>
      <c r="V96" s="77"/>
      <c r="W96" s="77"/>
      <c r="X96" s="77"/>
      <c r="Y96" s="77"/>
      <c r="Z96" s="77"/>
      <c r="AA96" s="77"/>
    </row>
    <row r="97" spans="2:27" x14ac:dyDescent="0.25">
      <c r="B97" s="32" t="s">
        <v>170</v>
      </c>
      <c r="C97" s="32" t="s">
        <v>101</v>
      </c>
      <c r="D97" s="33">
        <v>6</v>
      </c>
      <c r="E97" s="32" t="s">
        <v>5</v>
      </c>
      <c r="F97" s="34">
        <v>1</v>
      </c>
      <c r="G97" s="32" t="s">
        <v>4</v>
      </c>
      <c r="H97" s="2"/>
      <c r="I97" s="77"/>
      <c r="J97" s="77"/>
      <c r="K97" s="77"/>
      <c r="L97" s="77"/>
      <c r="M97" s="77"/>
      <c r="N97" s="78">
        <v>0</v>
      </c>
      <c r="P97" s="78">
        <v>0</v>
      </c>
      <c r="Q97" s="35">
        <v>51</v>
      </c>
      <c r="R97" s="35">
        <f t="shared" si="16"/>
        <v>51</v>
      </c>
      <c r="S97" s="50">
        <f t="shared" si="17"/>
        <v>0</v>
      </c>
      <c r="U97" s="77"/>
      <c r="V97" s="77"/>
      <c r="W97" s="77"/>
      <c r="X97" s="77"/>
      <c r="Y97" s="77"/>
      <c r="Z97" s="77"/>
      <c r="AA97" s="77"/>
    </row>
    <row r="98" spans="2:27" x14ac:dyDescent="0.25">
      <c r="B98" s="32" t="s">
        <v>208</v>
      </c>
      <c r="C98" s="32" t="s">
        <v>102</v>
      </c>
      <c r="D98" s="33">
        <v>3</v>
      </c>
      <c r="E98" s="32" t="s">
        <v>5</v>
      </c>
      <c r="F98" s="34">
        <v>1</v>
      </c>
      <c r="G98" s="32" t="s">
        <v>4</v>
      </c>
      <c r="H98" s="2"/>
      <c r="I98" s="77"/>
      <c r="J98" s="77"/>
      <c r="K98" s="77"/>
      <c r="L98" s="77"/>
      <c r="M98" s="77"/>
      <c r="N98" s="78">
        <v>0</v>
      </c>
      <c r="P98" s="78">
        <v>0</v>
      </c>
      <c r="Q98" s="35">
        <v>47</v>
      </c>
      <c r="R98" s="35">
        <f t="shared" si="16"/>
        <v>47</v>
      </c>
      <c r="S98" s="50">
        <f t="shared" si="17"/>
        <v>0</v>
      </c>
      <c r="U98" s="77"/>
      <c r="V98" s="77"/>
      <c r="W98" s="77"/>
      <c r="X98" s="77"/>
      <c r="Y98" s="77"/>
      <c r="Z98" s="77"/>
      <c r="AA98" s="77"/>
    </row>
    <row r="99" spans="2:27" x14ac:dyDescent="0.25">
      <c r="B99" s="32" t="s">
        <v>171</v>
      </c>
      <c r="C99" s="32" t="s">
        <v>101</v>
      </c>
      <c r="D99" s="33">
        <v>6</v>
      </c>
      <c r="E99" s="32" t="s">
        <v>5</v>
      </c>
      <c r="F99" s="34">
        <v>1</v>
      </c>
      <c r="G99" s="32" t="s">
        <v>4</v>
      </c>
      <c r="H99" s="2"/>
      <c r="I99" s="77"/>
      <c r="J99" s="77"/>
      <c r="K99" s="77"/>
      <c r="L99" s="77"/>
      <c r="M99" s="77"/>
      <c r="N99" s="78">
        <v>0</v>
      </c>
      <c r="P99" s="78">
        <v>0</v>
      </c>
      <c r="Q99" s="35">
        <v>44</v>
      </c>
      <c r="R99" s="35">
        <f t="shared" si="16"/>
        <v>44</v>
      </c>
      <c r="S99" s="50">
        <f t="shared" si="17"/>
        <v>0</v>
      </c>
      <c r="U99" s="77"/>
      <c r="V99" s="77"/>
      <c r="W99" s="77"/>
      <c r="X99" s="77"/>
      <c r="Y99" s="77"/>
      <c r="Z99" s="77"/>
      <c r="AA99" s="77"/>
    </row>
    <row r="100" spans="2:27" x14ac:dyDescent="0.25">
      <c r="B100" s="32" t="s">
        <v>172</v>
      </c>
      <c r="C100" s="32" t="s">
        <v>102</v>
      </c>
      <c r="D100" s="33">
        <v>3</v>
      </c>
      <c r="E100" s="32" t="s">
        <v>5</v>
      </c>
      <c r="F100" s="34">
        <v>1</v>
      </c>
      <c r="G100" s="32" t="s">
        <v>4</v>
      </c>
      <c r="H100" s="2"/>
      <c r="I100" s="77"/>
      <c r="J100" s="77"/>
      <c r="K100" s="77"/>
      <c r="L100" s="77"/>
      <c r="M100" s="77"/>
      <c r="N100" s="78">
        <v>0</v>
      </c>
      <c r="P100" s="78">
        <v>0</v>
      </c>
      <c r="Q100" s="35">
        <v>42</v>
      </c>
      <c r="R100" s="35">
        <f t="shared" si="16"/>
        <v>42</v>
      </c>
      <c r="S100" s="50">
        <f t="shared" si="17"/>
        <v>0</v>
      </c>
      <c r="U100" s="77"/>
      <c r="V100" s="77"/>
      <c r="W100" s="77"/>
      <c r="X100" s="77"/>
      <c r="Y100" s="77"/>
      <c r="Z100" s="77"/>
      <c r="AA100" s="77"/>
    </row>
    <row r="101" spans="2:27" x14ac:dyDescent="0.25">
      <c r="B101" s="32" t="s">
        <v>173</v>
      </c>
      <c r="C101" s="32" t="s">
        <v>104</v>
      </c>
      <c r="D101" s="33">
        <v>6.5</v>
      </c>
      <c r="E101" s="32" t="s">
        <v>5</v>
      </c>
      <c r="F101" s="34">
        <v>1</v>
      </c>
      <c r="G101" s="32" t="s">
        <v>4</v>
      </c>
      <c r="H101" s="2"/>
      <c r="I101" s="77"/>
      <c r="J101" s="77"/>
      <c r="K101" s="77"/>
      <c r="L101" s="77"/>
      <c r="M101" s="77"/>
      <c r="N101" s="78">
        <v>0</v>
      </c>
      <c r="P101" s="78">
        <v>0</v>
      </c>
      <c r="Q101" s="35">
        <v>33</v>
      </c>
      <c r="R101" s="35">
        <f t="shared" si="16"/>
        <v>33</v>
      </c>
      <c r="S101" s="50">
        <f t="shared" si="17"/>
        <v>0</v>
      </c>
      <c r="U101" s="77"/>
      <c r="V101" s="77"/>
      <c r="W101" s="77"/>
      <c r="X101" s="77"/>
      <c r="Y101" s="77"/>
      <c r="Z101" s="77"/>
      <c r="AA101" s="77"/>
    </row>
    <row r="102" spans="2:27" x14ac:dyDescent="0.25">
      <c r="B102" s="32" t="s">
        <v>211</v>
      </c>
      <c r="C102" s="32" t="s">
        <v>102</v>
      </c>
      <c r="D102" s="33">
        <v>3</v>
      </c>
      <c r="E102" s="32" t="s">
        <v>5</v>
      </c>
      <c r="F102" s="34">
        <v>1</v>
      </c>
      <c r="G102" s="32" t="s">
        <v>4</v>
      </c>
      <c r="H102" s="2"/>
      <c r="I102" s="77"/>
      <c r="J102" s="77"/>
      <c r="K102" s="77"/>
      <c r="L102" s="77"/>
      <c r="M102" s="77"/>
      <c r="N102" s="78">
        <v>0</v>
      </c>
      <c r="P102" s="78">
        <v>0</v>
      </c>
      <c r="Q102" s="35">
        <v>30</v>
      </c>
      <c r="R102" s="35">
        <f t="shared" si="16"/>
        <v>30</v>
      </c>
      <c r="S102" s="50">
        <f t="shared" si="17"/>
        <v>0</v>
      </c>
      <c r="U102" s="77"/>
      <c r="V102" s="77"/>
      <c r="W102" s="77"/>
      <c r="X102" s="77"/>
      <c r="Y102" s="77"/>
      <c r="Z102" s="77"/>
      <c r="AA102" s="77"/>
    </row>
    <row r="103" spans="2:27" x14ac:dyDescent="0.25">
      <c r="B103" s="32" t="s">
        <v>210</v>
      </c>
      <c r="C103" s="32" t="s">
        <v>103</v>
      </c>
      <c r="D103" s="33">
        <v>3.36</v>
      </c>
      <c r="E103" s="32" t="s">
        <v>5</v>
      </c>
      <c r="F103" s="34">
        <v>1</v>
      </c>
      <c r="G103" s="32" t="s">
        <v>9</v>
      </c>
      <c r="H103" s="2"/>
      <c r="I103" s="77"/>
      <c r="J103" s="77"/>
      <c r="K103" s="77"/>
      <c r="L103" s="77"/>
      <c r="M103" s="77"/>
      <c r="N103" s="78">
        <v>0</v>
      </c>
      <c r="P103" s="78">
        <v>0</v>
      </c>
      <c r="Q103" s="35">
        <v>29</v>
      </c>
      <c r="R103" s="35">
        <f t="shared" si="16"/>
        <v>29</v>
      </c>
      <c r="S103" s="50">
        <f t="shared" si="17"/>
        <v>0</v>
      </c>
      <c r="U103" s="77"/>
      <c r="V103" s="77"/>
      <c r="W103" s="77"/>
      <c r="X103" s="77"/>
      <c r="Y103" s="77"/>
      <c r="Z103" s="77"/>
      <c r="AA103" s="77"/>
    </row>
    <row r="104" spans="2:27" x14ac:dyDescent="0.25">
      <c r="B104" s="32" t="s">
        <v>174</v>
      </c>
      <c r="C104" s="32" t="s">
        <v>105</v>
      </c>
      <c r="D104" s="33">
        <v>1.54</v>
      </c>
      <c r="E104" s="32" t="s">
        <v>5</v>
      </c>
      <c r="F104" s="34">
        <v>1</v>
      </c>
      <c r="G104" s="32" t="s">
        <v>4</v>
      </c>
      <c r="H104" s="2"/>
      <c r="I104" s="77"/>
      <c r="J104" s="77"/>
      <c r="K104" s="77"/>
      <c r="L104" s="77"/>
      <c r="M104" s="77"/>
      <c r="N104" s="78">
        <v>0</v>
      </c>
      <c r="P104" s="78">
        <v>0</v>
      </c>
      <c r="Q104" s="35">
        <v>18</v>
      </c>
      <c r="R104" s="35">
        <f t="shared" si="16"/>
        <v>18</v>
      </c>
      <c r="S104" s="50">
        <f t="shared" si="17"/>
        <v>0</v>
      </c>
      <c r="U104" s="77"/>
      <c r="V104" s="77"/>
      <c r="W104" s="77"/>
      <c r="X104" s="77"/>
      <c r="Y104" s="77"/>
      <c r="Z104" s="77"/>
      <c r="AA104" s="77"/>
    </row>
    <row r="105" spans="2:27" x14ac:dyDescent="0.25">
      <c r="B105" s="32" t="s">
        <v>209</v>
      </c>
      <c r="C105" s="32" t="s">
        <v>99</v>
      </c>
      <c r="D105" s="33">
        <v>8.4480000000000004</v>
      </c>
      <c r="E105" s="32" t="s">
        <v>5</v>
      </c>
      <c r="F105" s="34">
        <v>1</v>
      </c>
      <c r="G105" s="32" t="s">
        <v>4</v>
      </c>
      <c r="H105" s="2"/>
      <c r="I105" s="77"/>
      <c r="J105" s="77"/>
      <c r="K105" s="77"/>
      <c r="L105" s="77"/>
      <c r="M105" s="77"/>
      <c r="N105" s="78">
        <v>0</v>
      </c>
      <c r="P105" s="78">
        <v>0</v>
      </c>
      <c r="Q105" s="35">
        <v>2</v>
      </c>
      <c r="R105" s="35">
        <f t="shared" si="16"/>
        <v>2</v>
      </c>
      <c r="S105" s="50">
        <f t="shared" si="17"/>
        <v>0</v>
      </c>
      <c r="U105" s="77"/>
      <c r="V105" s="77"/>
      <c r="W105" s="77"/>
      <c r="X105" s="77"/>
      <c r="Y105" s="77"/>
      <c r="Z105" s="77"/>
      <c r="AA105" s="77"/>
    </row>
    <row r="106" spans="2:27" x14ac:dyDescent="0.25">
      <c r="B106" s="32" t="s">
        <v>175</v>
      </c>
      <c r="C106" s="32" t="s">
        <v>101</v>
      </c>
      <c r="D106" s="33">
        <v>2.25</v>
      </c>
      <c r="E106" s="32" t="s">
        <v>5</v>
      </c>
      <c r="F106" s="34">
        <v>1</v>
      </c>
      <c r="G106" s="32" t="s">
        <v>9</v>
      </c>
      <c r="H106" s="2"/>
      <c r="I106" s="77"/>
      <c r="J106" s="77"/>
      <c r="K106" s="77"/>
      <c r="L106" s="77"/>
      <c r="M106" s="77"/>
      <c r="N106" s="78">
        <v>0</v>
      </c>
      <c r="P106" s="78">
        <v>0</v>
      </c>
      <c r="Q106" s="35">
        <v>15</v>
      </c>
      <c r="R106" s="35">
        <f t="shared" si="16"/>
        <v>15</v>
      </c>
      <c r="S106" s="50">
        <f t="shared" si="17"/>
        <v>0</v>
      </c>
      <c r="U106" s="77"/>
      <c r="V106" s="77"/>
      <c r="W106" s="77"/>
      <c r="X106" s="77"/>
      <c r="Y106" s="77"/>
      <c r="Z106" s="77"/>
      <c r="AA106" s="77"/>
    </row>
    <row r="107" spans="2:27" x14ac:dyDescent="0.25">
      <c r="B107" s="32" t="s">
        <v>176</v>
      </c>
      <c r="C107" s="32" t="s">
        <v>97</v>
      </c>
      <c r="D107" s="45">
        <v>1.88</v>
      </c>
      <c r="E107" s="32" t="s">
        <v>5</v>
      </c>
      <c r="F107" s="34">
        <v>1</v>
      </c>
      <c r="G107" s="32" t="s">
        <v>4</v>
      </c>
      <c r="H107" s="2"/>
      <c r="I107" s="77"/>
      <c r="J107" s="77"/>
      <c r="K107" s="77"/>
      <c r="L107" s="77"/>
      <c r="M107" s="77"/>
      <c r="N107" s="78">
        <v>0</v>
      </c>
      <c r="P107" s="78">
        <v>0</v>
      </c>
      <c r="Q107" s="35">
        <v>57</v>
      </c>
      <c r="R107" s="35">
        <f t="shared" si="16"/>
        <v>57</v>
      </c>
      <c r="S107" s="50">
        <f t="shared" si="17"/>
        <v>0</v>
      </c>
      <c r="U107" s="77"/>
      <c r="V107" s="77"/>
      <c r="W107" s="77"/>
      <c r="X107" s="77"/>
      <c r="Y107" s="77"/>
      <c r="Z107" s="77"/>
      <c r="AA107" s="77"/>
    </row>
    <row r="108" spans="2:27" x14ac:dyDescent="0.25">
      <c r="B108" s="32" t="s">
        <v>177</v>
      </c>
      <c r="C108" s="32" t="s">
        <v>98</v>
      </c>
      <c r="D108" s="33">
        <v>1.1499999999999999</v>
      </c>
      <c r="E108" s="32" t="s">
        <v>5</v>
      </c>
      <c r="F108" s="34">
        <v>3</v>
      </c>
      <c r="G108" s="32" t="s">
        <v>0</v>
      </c>
      <c r="H108" s="2"/>
      <c r="I108" s="77"/>
      <c r="J108" s="77"/>
      <c r="K108" s="77"/>
      <c r="L108" s="77"/>
      <c r="M108" s="77"/>
      <c r="N108" s="78">
        <v>0</v>
      </c>
      <c r="P108" s="78">
        <v>0</v>
      </c>
      <c r="Q108" s="35">
        <v>7</v>
      </c>
      <c r="R108" s="35">
        <f t="shared" si="16"/>
        <v>21</v>
      </c>
      <c r="S108" s="50">
        <f t="shared" si="17"/>
        <v>0</v>
      </c>
      <c r="U108" s="77"/>
      <c r="V108" s="77"/>
      <c r="W108" s="77"/>
      <c r="X108" s="77"/>
      <c r="Y108" s="77"/>
      <c r="Z108" s="77"/>
      <c r="AA108" s="77"/>
    </row>
    <row r="109" spans="2:27" x14ac:dyDescent="0.25">
      <c r="B109" s="23" t="s">
        <v>123</v>
      </c>
      <c r="C109" s="24"/>
      <c r="D109" s="25"/>
      <c r="E109" s="24"/>
      <c r="F109" s="26"/>
      <c r="G109" s="27"/>
      <c r="H109" s="2"/>
      <c r="I109" s="79"/>
      <c r="J109" s="80"/>
      <c r="K109" s="80"/>
      <c r="L109" s="80"/>
      <c r="M109" s="80"/>
      <c r="N109" s="81"/>
      <c r="P109" s="79"/>
      <c r="Q109" s="31"/>
      <c r="R109" s="31"/>
      <c r="S109" s="29"/>
      <c r="U109" s="79"/>
      <c r="V109" s="80"/>
      <c r="W109" s="80"/>
      <c r="X109" s="80"/>
      <c r="Y109" s="80"/>
      <c r="Z109" s="80"/>
      <c r="AA109" s="81"/>
    </row>
    <row r="110" spans="2:27" x14ac:dyDescent="0.25">
      <c r="B110" s="32" t="s">
        <v>178</v>
      </c>
      <c r="C110" s="32" t="s">
        <v>13</v>
      </c>
      <c r="D110" s="33">
        <v>2.34</v>
      </c>
      <c r="E110" s="32" t="s">
        <v>5</v>
      </c>
      <c r="F110" s="34">
        <v>1</v>
      </c>
      <c r="G110" s="32" t="s">
        <v>4</v>
      </c>
      <c r="H110" s="2"/>
      <c r="I110" s="77"/>
      <c r="J110" s="77"/>
      <c r="K110" s="77"/>
      <c r="L110" s="77"/>
      <c r="M110" s="77"/>
      <c r="N110" s="78">
        <v>0</v>
      </c>
      <c r="P110" s="78">
        <v>0</v>
      </c>
      <c r="Q110" s="35">
        <v>67</v>
      </c>
      <c r="R110" s="35">
        <f t="shared" ref="R110:R115" si="18">Q110*F110</f>
        <v>67</v>
      </c>
      <c r="S110" s="50">
        <f t="shared" ref="S110:S115" si="19">R110*P110</f>
        <v>0</v>
      </c>
      <c r="U110" s="77"/>
      <c r="V110" s="77"/>
      <c r="W110" s="77"/>
      <c r="X110" s="77"/>
      <c r="Y110" s="77"/>
      <c r="Z110" s="77"/>
      <c r="AA110" s="77"/>
    </row>
    <row r="111" spans="2:27" x14ac:dyDescent="0.25">
      <c r="B111" s="32" t="s">
        <v>179</v>
      </c>
      <c r="C111" s="32" t="s">
        <v>41</v>
      </c>
      <c r="D111" s="33">
        <v>2.2400000000000002</v>
      </c>
      <c r="E111" s="32" t="s">
        <v>5</v>
      </c>
      <c r="F111" s="34">
        <v>1</v>
      </c>
      <c r="G111" s="32" t="s">
        <v>4</v>
      </c>
      <c r="H111" s="2"/>
      <c r="I111" s="77"/>
      <c r="J111" s="77"/>
      <c r="K111" s="77"/>
      <c r="L111" s="77"/>
      <c r="M111" s="77"/>
      <c r="N111" s="78">
        <v>0</v>
      </c>
      <c r="P111" s="78">
        <v>0</v>
      </c>
      <c r="Q111" s="35">
        <v>40</v>
      </c>
      <c r="R111" s="35">
        <f t="shared" si="18"/>
        <v>40</v>
      </c>
      <c r="S111" s="50">
        <f t="shared" si="19"/>
        <v>0</v>
      </c>
      <c r="U111" s="77"/>
      <c r="V111" s="77"/>
      <c r="W111" s="77"/>
      <c r="X111" s="77"/>
      <c r="Y111" s="77"/>
      <c r="Z111" s="77"/>
      <c r="AA111" s="77"/>
    </row>
    <row r="112" spans="2:27" x14ac:dyDescent="0.25">
      <c r="B112" s="32" t="s">
        <v>180</v>
      </c>
      <c r="C112" s="32" t="s">
        <v>77</v>
      </c>
      <c r="D112" s="33">
        <v>2</v>
      </c>
      <c r="E112" s="32" t="s">
        <v>5</v>
      </c>
      <c r="F112" s="34">
        <v>1</v>
      </c>
      <c r="G112" s="32" t="s">
        <v>4</v>
      </c>
      <c r="H112" s="2"/>
      <c r="I112" s="77"/>
      <c r="J112" s="77"/>
      <c r="K112" s="77"/>
      <c r="L112" s="77"/>
      <c r="M112" s="77"/>
      <c r="N112" s="78">
        <v>0</v>
      </c>
      <c r="P112" s="78">
        <v>0</v>
      </c>
      <c r="Q112" s="35">
        <v>27</v>
      </c>
      <c r="R112" s="35">
        <f t="shared" si="18"/>
        <v>27</v>
      </c>
      <c r="S112" s="50">
        <f t="shared" si="19"/>
        <v>0</v>
      </c>
      <c r="U112" s="77"/>
      <c r="V112" s="77"/>
      <c r="W112" s="77"/>
      <c r="X112" s="77"/>
      <c r="Y112" s="77"/>
      <c r="Z112" s="77"/>
      <c r="AA112" s="77"/>
    </row>
    <row r="113" spans="2:27" x14ac:dyDescent="0.25">
      <c r="B113" s="32" t="s">
        <v>181</v>
      </c>
      <c r="C113" s="32" t="s">
        <v>41</v>
      </c>
      <c r="D113" s="33">
        <v>3.4</v>
      </c>
      <c r="E113" s="32" t="s">
        <v>5</v>
      </c>
      <c r="F113" s="34">
        <v>1</v>
      </c>
      <c r="G113" s="32" t="s">
        <v>4</v>
      </c>
      <c r="H113" s="2"/>
      <c r="I113" s="77"/>
      <c r="J113" s="77"/>
      <c r="K113" s="77"/>
      <c r="L113" s="77"/>
      <c r="M113" s="77"/>
      <c r="N113" s="78">
        <v>0</v>
      </c>
      <c r="P113" s="78">
        <v>0</v>
      </c>
      <c r="Q113" s="35">
        <v>14</v>
      </c>
      <c r="R113" s="35">
        <f t="shared" si="18"/>
        <v>14</v>
      </c>
      <c r="S113" s="50">
        <f t="shared" si="19"/>
        <v>0</v>
      </c>
      <c r="U113" s="77"/>
      <c r="V113" s="77"/>
      <c r="W113" s="77"/>
      <c r="X113" s="77"/>
      <c r="Y113" s="77"/>
      <c r="Z113" s="77"/>
      <c r="AA113" s="77"/>
    </row>
    <row r="114" spans="2:27" x14ac:dyDescent="0.25">
      <c r="B114" s="32" t="s">
        <v>182</v>
      </c>
      <c r="C114" s="32" t="s">
        <v>41</v>
      </c>
      <c r="D114" s="33">
        <v>2.4</v>
      </c>
      <c r="E114" s="32" t="s">
        <v>5</v>
      </c>
      <c r="F114" s="34">
        <v>1</v>
      </c>
      <c r="G114" s="32" t="s">
        <v>4</v>
      </c>
      <c r="H114" s="2"/>
      <c r="I114" s="77"/>
      <c r="J114" s="77"/>
      <c r="K114" s="77"/>
      <c r="L114" s="77"/>
      <c r="M114" s="77"/>
      <c r="N114" s="78">
        <v>0</v>
      </c>
      <c r="P114" s="78">
        <v>0</v>
      </c>
      <c r="Q114" s="35">
        <v>4</v>
      </c>
      <c r="R114" s="35">
        <f t="shared" si="18"/>
        <v>4</v>
      </c>
      <c r="S114" s="50">
        <f t="shared" si="19"/>
        <v>0</v>
      </c>
      <c r="U114" s="77"/>
      <c r="V114" s="77"/>
      <c r="W114" s="77"/>
      <c r="X114" s="77"/>
      <c r="Y114" s="77"/>
      <c r="Z114" s="77"/>
      <c r="AA114" s="77"/>
    </row>
    <row r="115" spans="2:27" x14ac:dyDescent="0.25">
      <c r="B115" s="32" t="s">
        <v>183</v>
      </c>
      <c r="C115" s="32" t="s">
        <v>76</v>
      </c>
      <c r="D115" s="33">
        <v>1.92</v>
      </c>
      <c r="E115" s="32" t="s">
        <v>5</v>
      </c>
      <c r="F115" s="34">
        <v>1</v>
      </c>
      <c r="G115" s="32" t="s">
        <v>4</v>
      </c>
      <c r="H115" s="2"/>
      <c r="I115" s="77"/>
      <c r="J115" s="77"/>
      <c r="K115" s="77"/>
      <c r="L115" s="77"/>
      <c r="M115" s="77"/>
      <c r="N115" s="78">
        <v>0</v>
      </c>
      <c r="P115" s="78">
        <v>0</v>
      </c>
      <c r="Q115" s="35">
        <v>12</v>
      </c>
      <c r="R115" s="35">
        <f t="shared" si="18"/>
        <v>12</v>
      </c>
      <c r="S115" s="50">
        <f t="shared" si="19"/>
        <v>0</v>
      </c>
      <c r="U115" s="77"/>
      <c r="V115" s="77"/>
      <c r="W115" s="77"/>
      <c r="X115" s="77"/>
      <c r="Y115" s="77"/>
      <c r="Z115" s="77"/>
      <c r="AA115" s="77"/>
    </row>
    <row r="116" spans="2:27" x14ac:dyDescent="0.25">
      <c r="B116" s="23" t="s">
        <v>124</v>
      </c>
      <c r="C116" s="24"/>
      <c r="D116" s="25"/>
      <c r="E116" s="24"/>
      <c r="F116" s="26"/>
      <c r="G116" s="27"/>
      <c r="H116" s="2"/>
      <c r="I116" s="79"/>
      <c r="J116" s="80"/>
      <c r="K116" s="80"/>
      <c r="L116" s="80"/>
      <c r="M116" s="80"/>
      <c r="N116" s="81"/>
      <c r="P116" s="79"/>
      <c r="Q116" s="31"/>
      <c r="R116" s="31"/>
      <c r="S116" s="29"/>
      <c r="U116" s="79"/>
      <c r="V116" s="80"/>
      <c r="W116" s="80"/>
      <c r="X116" s="80"/>
      <c r="Y116" s="80"/>
      <c r="Z116" s="80"/>
      <c r="AA116" s="81"/>
    </row>
    <row r="117" spans="2:27" x14ac:dyDescent="0.25">
      <c r="B117" s="32" t="s">
        <v>184</v>
      </c>
      <c r="C117" s="32" t="s">
        <v>78</v>
      </c>
      <c r="D117" s="33">
        <v>1</v>
      </c>
      <c r="E117" s="32" t="s">
        <v>5</v>
      </c>
      <c r="F117" s="34">
        <v>1</v>
      </c>
      <c r="G117" s="32" t="s">
        <v>9</v>
      </c>
      <c r="H117" s="2"/>
      <c r="I117" s="77"/>
      <c r="J117" s="77"/>
      <c r="K117" s="77"/>
      <c r="L117" s="77"/>
      <c r="M117" s="77"/>
      <c r="N117" s="78">
        <v>0</v>
      </c>
      <c r="P117" s="78">
        <v>0</v>
      </c>
      <c r="Q117" s="35">
        <v>65</v>
      </c>
      <c r="R117" s="35">
        <f>Q117*F117</f>
        <v>65</v>
      </c>
      <c r="S117" s="50">
        <f t="shared" ref="S117:S119" si="20">R117*P117</f>
        <v>0</v>
      </c>
      <c r="U117" s="77"/>
      <c r="V117" s="77"/>
      <c r="W117" s="77"/>
      <c r="X117" s="77"/>
      <c r="Y117" s="77"/>
      <c r="Z117" s="77"/>
      <c r="AA117" s="77"/>
    </row>
    <row r="118" spans="2:27" x14ac:dyDescent="0.25">
      <c r="B118" s="32" t="s">
        <v>185</v>
      </c>
      <c r="C118" s="32" t="s">
        <v>69</v>
      </c>
      <c r="D118" s="33">
        <v>800</v>
      </c>
      <c r="E118" s="32" t="s">
        <v>1</v>
      </c>
      <c r="F118" s="34">
        <v>1</v>
      </c>
      <c r="G118" s="32" t="s">
        <v>0</v>
      </c>
      <c r="H118" s="2"/>
      <c r="I118" s="77"/>
      <c r="J118" s="77"/>
      <c r="K118" s="77"/>
      <c r="L118" s="77"/>
      <c r="M118" s="77"/>
      <c r="N118" s="78">
        <v>0</v>
      </c>
      <c r="P118" s="78">
        <v>0</v>
      </c>
      <c r="Q118" s="35">
        <v>54</v>
      </c>
      <c r="R118" s="35">
        <f>Q118*F118</f>
        <v>54</v>
      </c>
      <c r="S118" s="50">
        <f t="shared" si="20"/>
        <v>0</v>
      </c>
      <c r="U118" s="77"/>
      <c r="V118" s="77"/>
      <c r="W118" s="77"/>
      <c r="X118" s="77"/>
      <c r="Y118" s="77"/>
      <c r="Z118" s="77"/>
      <c r="AA118" s="77"/>
    </row>
    <row r="119" spans="2:27" x14ac:dyDescent="0.25">
      <c r="B119" s="32" t="s">
        <v>186</v>
      </c>
      <c r="C119" s="32" t="s">
        <v>69</v>
      </c>
      <c r="D119" s="33">
        <v>2</v>
      </c>
      <c r="E119" s="32" t="s">
        <v>5</v>
      </c>
      <c r="F119" s="34">
        <v>1</v>
      </c>
      <c r="G119" s="32" t="s">
        <v>4</v>
      </c>
      <c r="H119" s="2"/>
      <c r="I119" s="77"/>
      <c r="J119" s="77"/>
      <c r="K119" s="77"/>
      <c r="L119" s="77"/>
      <c r="M119" s="77"/>
      <c r="N119" s="78">
        <v>0</v>
      </c>
      <c r="P119" s="78">
        <v>0</v>
      </c>
      <c r="Q119" s="35">
        <v>23</v>
      </c>
      <c r="R119" s="35">
        <f>Q119*F119</f>
        <v>23</v>
      </c>
      <c r="S119" s="50">
        <f t="shared" si="20"/>
        <v>0</v>
      </c>
      <c r="U119" s="77"/>
      <c r="V119" s="77"/>
      <c r="W119" s="77"/>
      <c r="X119" s="77"/>
      <c r="Y119" s="77"/>
      <c r="Z119" s="77"/>
      <c r="AA119" s="77"/>
    </row>
    <row r="120" spans="2:27" x14ac:dyDescent="0.25">
      <c r="B120" s="23" t="s">
        <v>120</v>
      </c>
      <c r="C120" s="24"/>
      <c r="D120" s="25"/>
      <c r="E120" s="24"/>
      <c r="F120" s="26"/>
      <c r="G120" s="27"/>
      <c r="H120" s="2"/>
      <c r="I120" s="79"/>
      <c r="J120" s="80"/>
      <c r="K120" s="80"/>
      <c r="L120" s="80"/>
      <c r="M120" s="80"/>
      <c r="N120" s="81"/>
      <c r="P120" s="79"/>
      <c r="Q120" s="31"/>
      <c r="R120" s="31"/>
      <c r="S120" s="29"/>
      <c r="U120" s="79"/>
      <c r="V120" s="80"/>
      <c r="W120" s="80"/>
      <c r="X120" s="80"/>
      <c r="Y120" s="80"/>
      <c r="Z120" s="80"/>
      <c r="AA120" s="81"/>
    </row>
    <row r="121" spans="2:27" x14ac:dyDescent="0.25">
      <c r="B121" s="32" t="s">
        <v>187</v>
      </c>
      <c r="C121" s="32" t="s">
        <v>56</v>
      </c>
      <c r="D121" s="33">
        <v>1.5</v>
      </c>
      <c r="E121" s="32" t="s">
        <v>20</v>
      </c>
      <c r="F121" s="34">
        <v>6</v>
      </c>
      <c r="G121" s="32" t="s">
        <v>23</v>
      </c>
      <c r="H121" s="2"/>
      <c r="I121" s="77"/>
      <c r="J121" s="77"/>
      <c r="K121" s="77"/>
      <c r="L121" s="77"/>
      <c r="M121" s="77"/>
      <c r="N121" s="78">
        <v>0</v>
      </c>
      <c r="P121" s="78">
        <v>0</v>
      </c>
      <c r="Q121" s="35">
        <v>4</v>
      </c>
      <c r="R121" s="35">
        <f t="shared" ref="R121:R127" si="21">Q121*F121</f>
        <v>24</v>
      </c>
      <c r="S121" s="50">
        <f t="shared" ref="S121:S127" si="22">R121*P121</f>
        <v>0</v>
      </c>
      <c r="U121" s="77"/>
      <c r="V121" s="77"/>
      <c r="W121" s="77"/>
      <c r="X121" s="77"/>
      <c r="Y121" s="77"/>
      <c r="Z121" s="77"/>
      <c r="AA121" s="77"/>
    </row>
    <row r="122" spans="2:27" x14ac:dyDescent="0.25">
      <c r="B122" s="32" t="s">
        <v>188</v>
      </c>
      <c r="C122" s="32" t="s">
        <v>55</v>
      </c>
      <c r="D122" s="33">
        <v>50</v>
      </c>
      <c r="E122" s="32" t="s">
        <v>18</v>
      </c>
      <c r="F122" s="34">
        <v>12</v>
      </c>
      <c r="G122" s="32" t="s">
        <v>23</v>
      </c>
      <c r="H122" s="2"/>
      <c r="I122" s="77"/>
      <c r="J122" s="77"/>
      <c r="K122" s="77"/>
      <c r="L122" s="77"/>
      <c r="M122" s="77"/>
      <c r="N122" s="78">
        <v>0</v>
      </c>
      <c r="P122" s="78">
        <v>0</v>
      </c>
      <c r="Q122" s="35">
        <v>26</v>
      </c>
      <c r="R122" s="35">
        <f t="shared" si="21"/>
        <v>312</v>
      </c>
      <c r="S122" s="50">
        <f t="shared" si="22"/>
        <v>0</v>
      </c>
      <c r="U122" s="77"/>
      <c r="V122" s="77"/>
      <c r="W122" s="77"/>
      <c r="X122" s="77"/>
      <c r="Y122" s="77"/>
      <c r="Z122" s="77"/>
      <c r="AA122" s="77"/>
    </row>
    <row r="123" spans="2:27" x14ac:dyDescent="0.25">
      <c r="B123" s="32" t="s">
        <v>59</v>
      </c>
      <c r="C123" s="32" t="s">
        <v>60</v>
      </c>
      <c r="D123" s="33">
        <v>30</v>
      </c>
      <c r="E123" s="32" t="s">
        <v>18</v>
      </c>
      <c r="F123" s="34">
        <v>24</v>
      </c>
      <c r="G123" s="32" t="s">
        <v>23</v>
      </c>
      <c r="H123" s="2"/>
      <c r="I123" s="77"/>
      <c r="J123" s="77"/>
      <c r="K123" s="77"/>
      <c r="L123" s="77"/>
      <c r="M123" s="77"/>
      <c r="N123" s="78">
        <v>0</v>
      </c>
      <c r="P123" s="78">
        <v>0</v>
      </c>
      <c r="Q123" s="35">
        <v>31</v>
      </c>
      <c r="R123" s="35">
        <f t="shared" si="21"/>
        <v>744</v>
      </c>
      <c r="S123" s="50">
        <f t="shared" si="22"/>
        <v>0</v>
      </c>
      <c r="U123" s="77"/>
      <c r="V123" s="77"/>
      <c r="W123" s="77"/>
      <c r="X123" s="77"/>
      <c r="Y123" s="77"/>
      <c r="Z123" s="77"/>
      <c r="AA123" s="77"/>
    </row>
    <row r="124" spans="2:27" x14ac:dyDescent="0.25">
      <c r="B124" s="32" t="s">
        <v>62</v>
      </c>
      <c r="C124" s="32" t="s">
        <v>63</v>
      </c>
      <c r="D124" s="33">
        <v>1.98</v>
      </c>
      <c r="E124" s="32" t="s">
        <v>20</v>
      </c>
      <c r="F124" s="34">
        <v>4</v>
      </c>
      <c r="G124" s="32" t="s">
        <v>61</v>
      </c>
      <c r="H124" s="2"/>
      <c r="I124" s="77"/>
      <c r="J124" s="77"/>
      <c r="K124" s="77"/>
      <c r="L124" s="77"/>
      <c r="M124" s="77"/>
      <c r="N124" s="78">
        <v>0</v>
      </c>
      <c r="P124" s="78">
        <v>0</v>
      </c>
      <c r="Q124" s="35">
        <v>9</v>
      </c>
      <c r="R124" s="35">
        <f t="shared" si="21"/>
        <v>36</v>
      </c>
      <c r="S124" s="50">
        <f t="shared" si="22"/>
        <v>0</v>
      </c>
      <c r="U124" s="77"/>
      <c r="V124" s="77"/>
      <c r="W124" s="77"/>
      <c r="X124" s="77"/>
      <c r="Y124" s="77"/>
      <c r="Z124" s="77"/>
      <c r="AA124" s="77"/>
    </row>
    <row r="125" spans="2:27" x14ac:dyDescent="0.25">
      <c r="B125" s="32" t="s">
        <v>189</v>
      </c>
      <c r="C125" s="32" t="s">
        <v>57</v>
      </c>
      <c r="D125" s="33">
        <v>1</v>
      </c>
      <c r="E125" s="32" t="s">
        <v>20</v>
      </c>
      <c r="F125" s="34">
        <v>12</v>
      </c>
      <c r="G125" s="32" t="s">
        <v>0</v>
      </c>
      <c r="H125" s="2"/>
      <c r="I125" s="77"/>
      <c r="J125" s="77"/>
      <c r="K125" s="77"/>
      <c r="L125" s="77"/>
      <c r="M125" s="77"/>
      <c r="N125" s="78">
        <v>0</v>
      </c>
      <c r="P125" s="78">
        <v>0</v>
      </c>
      <c r="Q125" s="35">
        <v>22</v>
      </c>
      <c r="R125" s="35">
        <f t="shared" si="21"/>
        <v>264</v>
      </c>
      <c r="S125" s="50">
        <f t="shared" si="22"/>
        <v>0</v>
      </c>
      <c r="U125" s="77"/>
      <c r="V125" s="77"/>
      <c r="W125" s="77"/>
      <c r="X125" s="77"/>
      <c r="Y125" s="77"/>
      <c r="Z125" s="77"/>
      <c r="AA125" s="77"/>
    </row>
    <row r="126" spans="2:27" x14ac:dyDescent="0.25">
      <c r="B126" s="32" t="s">
        <v>64</v>
      </c>
      <c r="C126" s="32" t="s">
        <v>65</v>
      </c>
      <c r="D126" s="33">
        <v>50</v>
      </c>
      <c r="E126" s="32" t="s">
        <v>18</v>
      </c>
      <c r="F126" s="34">
        <v>24</v>
      </c>
      <c r="G126" s="32" t="s">
        <v>23</v>
      </c>
      <c r="H126" s="2"/>
      <c r="I126" s="77"/>
      <c r="J126" s="77"/>
      <c r="K126" s="77"/>
      <c r="L126" s="77"/>
      <c r="M126" s="77"/>
      <c r="N126" s="78">
        <v>0</v>
      </c>
      <c r="P126" s="78">
        <v>0</v>
      </c>
      <c r="Q126" s="35">
        <v>7</v>
      </c>
      <c r="R126" s="35">
        <f t="shared" si="21"/>
        <v>168</v>
      </c>
      <c r="S126" s="50">
        <f t="shared" si="22"/>
        <v>0</v>
      </c>
      <c r="U126" s="84"/>
      <c r="V126" s="84"/>
      <c r="W126" s="84"/>
      <c r="X126" s="84"/>
      <c r="Y126" s="84"/>
      <c r="Z126" s="84"/>
      <c r="AA126" s="84"/>
    </row>
    <row r="127" spans="2:27" x14ac:dyDescent="0.25">
      <c r="B127" s="32" t="s">
        <v>190</v>
      </c>
      <c r="C127" s="32" t="s">
        <v>106</v>
      </c>
      <c r="D127" s="33">
        <v>75</v>
      </c>
      <c r="E127" s="32" t="s">
        <v>18</v>
      </c>
      <c r="F127" s="34">
        <v>1</v>
      </c>
      <c r="G127" s="32" t="s">
        <v>23</v>
      </c>
      <c r="H127" s="2"/>
      <c r="I127" s="77"/>
      <c r="J127" s="77"/>
      <c r="K127" s="77"/>
      <c r="L127" s="77"/>
      <c r="M127" s="77"/>
      <c r="N127" s="78">
        <v>0</v>
      </c>
      <c r="P127" s="78">
        <v>0</v>
      </c>
      <c r="Q127" s="35">
        <v>72</v>
      </c>
      <c r="R127" s="35">
        <f t="shared" si="21"/>
        <v>72</v>
      </c>
      <c r="S127" s="50">
        <f t="shared" si="22"/>
        <v>0</v>
      </c>
      <c r="U127" s="77"/>
      <c r="V127" s="77"/>
      <c r="W127" s="77"/>
      <c r="X127" s="77"/>
      <c r="Y127" s="77"/>
      <c r="Z127" s="77"/>
      <c r="AA127" s="77"/>
    </row>
    <row r="128" spans="2:27" x14ac:dyDescent="0.25">
      <c r="B128" s="23" t="s">
        <v>117</v>
      </c>
      <c r="C128" s="24"/>
      <c r="D128" s="28"/>
      <c r="E128" s="24"/>
      <c r="F128" s="28"/>
      <c r="G128" s="27"/>
      <c r="H128" s="2"/>
      <c r="I128" s="79"/>
      <c r="J128" s="80"/>
      <c r="K128" s="80"/>
      <c r="L128" s="80"/>
      <c r="M128" s="80"/>
      <c r="N128" s="81"/>
      <c r="P128" s="79"/>
      <c r="Q128" s="28"/>
      <c r="R128" s="28"/>
      <c r="S128" s="29"/>
    </row>
    <row r="129" spans="2:27" x14ac:dyDescent="0.25">
      <c r="B129" s="32" t="s">
        <v>191</v>
      </c>
      <c r="C129" s="32" t="s">
        <v>67</v>
      </c>
      <c r="D129" s="33">
        <v>1</v>
      </c>
      <c r="E129" s="32" t="s">
        <v>20</v>
      </c>
      <c r="F129" s="34">
        <v>1</v>
      </c>
      <c r="G129" s="32" t="s">
        <v>23</v>
      </c>
      <c r="H129" s="2"/>
      <c r="I129" s="77"/>
      <c r="J129" s="77"/>
      <c r="K129" s="77"/>
      <c r="L129" s="77"/>
      <c r="M129" s="77"/>
      <c r="N129" s="78">
        <v>0</v>
      </c>
      <c r="P129" s="78">
        <v>0</v>
      </c>
      <c r="Q129" s="35">
        <v>26</v>
      </c>
      <c r="R129" s="35">
        <f>Q129*F129</f>
        <v>26</v>
      </c>
      <c r="S129" s="50">
        <f t="shared" ref="S129:S133" si="23">R129*P129</f>
        <v>0</v>
      </c>
    </row>
    <row r="130" spans="2:27" x14ac:dyDescent="0.25">
      <c r="B130" s="32" t="s">
        <v>192</v>
      </c>
      <c r="C130" s="32" t="s">
        <v>66</v>
      </c>
      <c r="D130" s="33">
        <v>20</v>
      </c>
      <c r="E130" s="32" t="s">
        <v>20</v>
      </c>
      <c r="F130" s="34">
        <v>1</v>
      </c>
      <c r="G130" s="32" t="s">
        <v>23</v>
      </c>
      <c r="H130" s="2"/>
      <c r="I130" s="77"/>
      <c r="J130" s="77"/>
      <c r="K130" s="77"/>
      <c r="L130" s="77"/>
      <c r="M130" s="77"/>
      <c r="N130" s="78">
        <v>0</v>
      </c>
      <c r="P130" s="78">
        <v>0</v>
      </c>
      <c r="Q130" s="35">
        <v>6</v>
      </c>
      <c r="R130" s="35">
        <f>Q130*F130</f>
        <v>6</v>
      </c>
      <c r="S130" s="50">
        <f t="shared" si="23"/>
        <v>0</v>
      </c>
    </row>
    <row r="131" spans="2:27" x14ac:dyDescent="0.25">
      <c r="B131" s="32" t="s">
        <v>193</v>
      </c>
      <c r="C131" s="32" t="s">
        <v>108</v>
      </c>
      <c r="D131" s="33">
        <v>1</v>
      </c>
      <c r="E131" s="32" t="s">
        <v>2</v>
      </c>
      <c r="F131" s="34">
        <v>1</v>
      </c>
      <c r="G131" s="32" t="s">
        <v>2</v>
      </c>
      <c r="H131" s="2"/>
      <c r="I131" s="77"/>
      <c r="J131" s="77"/>
      <c r="K131" s="77"/>
      <c r="L131" s="77"/>
      <c r="M131" s="77"/>
      <c r="N131" s="78">
        <v>0</v>
      </c>
      <c r="P131" s="78">
        <v>0</v>
      </c>
      <c r="Q131" s="35">
        <v>32</v>
      </c>
      <c r="R131" s="35">
        <f>Q131*F131</f>
        <v>32</v>
      </c>
      <c r="S131" s="50">
        <f t="shared" si="23"/>
        <v>0</v>
      </c>
    </row>
    <row r="132" spans="2:27" s="4" customFormat="1" x14ac:dyDescent="0.25">
      <c r="B132" s="46" t="s">
        <v>194</v>
      </c>
      <c r="C132" s="46" t="s">
        <v>54</v>
      </c>
      <c r="D132" s="47">
        <v>125</v>
      </c>
      <c r="E132" s="46" t="s">
        <v>2</v>
      </c>
      <c r="F132" s="48">
        <v>1</v>
      </c>
      <c r="G132" s="46" t="s">
        <v>0</v>
      </c>
      <c r="I132" s="83"/>
      <c r="J132" s="83"/>
      <c r="K132" s="83"/>
      <c r="L132" s="83"/>
      <c r="M132" s="83"/>
      <c r="N132" s="78">
        <v>0</v>
      </c>
      <c r="P132" s="78">
        <v>0</v>
      </c>
      <c r="Q132" s="49">
        <v>359</v>
      </c>
      <c r="R132" s="49">
        <f>Q132*F132</f>
        <v>359</v>
      </c>
      <c r="S132" s="51">
        <f t="shared" si="23"/>
        <v>0</v>
      </c>
    </row>
    <row r="133" spans="2:27" x14ac:dyDescent="0.25">
      <c r="B133" s="32" t="s">
        <v>195</v>
      </c>
      <c r="C133" s="32" t="s">
        <v>54</v>
      </c>
      <c r="D133" s="33">
        <v>300</v>
      </c>
      <c r="E133" s="32" t="s">
        <v>53</v>
      </c>
      <c r="F133" s="34">
        <v>3</v>
      </c>
      <c r="G133" s="32" t="s">
        <v>2</v>
      </c>
      <c r="H133" s="2"/>
      <c r="I133" s="77"/>
      <c r="J133" s="77"/>
      <c r="K133" s="77"/>
      <c r="L133" s="77"/>
      <c r="M133" s="77"/>
      <c r="N133" s="78">
        <v>0</v>
      </c>
      <c r="P133" s="78">
        <v>0</v>
      </c>
      <c r="Q133" s="35">
        <v>8</v>
      </c>
      <c r="R133" s="35">
        <f>Q133*F133</f>
        <v>24</v>
      </c>
      <c r="S133" s="50">
        <f t="shared" si="23"/>
        <v>0</v>
      </c>
    </row>
    <row r="135" spans="2:27" ht="13" x14ac:dyDescent="0.3">
      <c r="B135" s="52" t="s">
        <v>216</v>
      </c>
      <c r="C135" s="53"/>
      <c r="D135" s="53"/>
      <c r="E135" s="53"/>
      <c r="F135" s="53"/>
      <c r="G135" s="53"/>
      <c r="H135" s="54"/>
      <c r="I135" s="53"/>
      <c r="J135" s="53"/>
      <c r="K135" s="53"/>
      <c r="L135" s="53"/>
      <c r="M135" s="53"/>
      <c r="N135" s="53"/>
      <c r="O135" s="53"/>
      <c r="P135" s="53"/>
      <c r="Q135" s="53"/>
      <c r="R135" s="53"/>
      <c r="S135" s="50">
        <f>SUM(S16:S134)</f>
        <v>0</v>
      </c>
      <c r="T135" s="53"/>
      <c r="U135" s="53"/>
      <c r="V135" s="53"/>
      <c r="W135" s="53"/>
      <c r="X135" s="53"/>
      <c r="Y135" s="53"/>
      <c r="Z135" s="53"/>
      <c r="AA135" s="55"/>
    </row>
  </sheetData>
  <sheetProtection algorithmName="SHA-512" hashValue="t6+3dR9PlN7NO1nKts/s1T53YFhmocD+P12R817bTMv3se3zJjQOaSO2JZ5SIqFUhk3Fk/PsWtUhsAE6sfkijQ==" saltValue="vyzuooQ2bTaTJWIdxNBOYQ==" spinCount="100000" sheet="1" objects="1" scenarios="1"/>
  <mergeCells count="26">
    <mergeCell ref="B8:B9"/>
    <mergeCell ref="I8:I9"/>
    <mergeCell ref="N8:N9"/>
    <mergeCell ref="V8:Y8"/>
    <mergeCell ref="P8:P9"/>
    <mergeCell ref="Q8:Q9"/>
    <mergeCell ref="S8:S9"/>
    <mergeCell ref="F9:G9"/>
    <mergeCell ref="D9:E9"/>
    <mergeCell ref="D8:G8"/>
    <mergeCell ref="Z8:Z9"/>
    <mergeCell ref="AA8:AA9"/>
    <mergeCell ref="C3:G3"/>
    <mergeCell ref="C4:G4"/>
    <mergeCell ref="U7:AA7"/>
    <mergeCell ref="C8:C9"/>
    <mergeCell ref="I7:N7"/>
    <mergeCell ref="B7:G7"/>
    <mergeCell ref="J10:M10"/>
    <mergeCell ref="V10:Y10"/>
    <mergeCell ref="J8:M8"/>
    <mergeCell ref="V9:W9"/>
    <mergeCell ref="X9:Y9"/>
    <mergeCell ref="J9:K9"/>
    <mergeCell ref="L9:M9"/>
    <mergeCell ref="U8:U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Prijslijst producten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Veugen</dc:creator>
  <cp:lastModifiedBy>Elisa Janssen-Nillessen</cp:lastModifiedBy>
  <dcterms:created xsi:type="dcterms:W3CDTF">2026-08-27T08:53:05Z</dcterms:created>
  <dcterms:modified xsi:type="dcterms:W3CDTF">2026-10-14T13:21:48Z</dcterms:modified>
</cp:coreProperties>
</file>