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3075 - Monostroom hout\3 Nota's van Inlichtingen\2e NVI\"/>
    </mc:Choice>
  </mc:AlternateContent>
  <xr:revisionPtr revIDLastSave="0" documentId="8_{226690DA-B74F-498C-BC51-9D79ADF9D4B5}" xr6:coauthVersionLast="47" xr6:coauthVersionMax="47" xr10:uidLastSave="{00000000-0000-0000-0000-000000000000}"/>
  <bookViews>
    <workbookView xWindow="-120" yWindow="-120" windowWidth="29040" windowHeight="15840" xr2:uid="{8EC7E6C9-0F06-4EEA-AD3B-860E45CFA6ED}"/>
  </bookViews>
  <sheets>
    <sheet name="Instructies" sheetId="2" r:id="rId1"/>
    <sheet name="Invul sheet" sheetId="1" r:id="rId2"/>
    <sheet name="parameters" sheetId="3" r:id="rId3"/>
    <sheet name="Conversiefactor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9" i="1"/>
  <c r="G30" i="1"/>
  <c r="G31" i="1"/>
  <c r="G32" i="1"/>
  <c r="G33" i="1"/>
  <c r="G34" i="1"/>
  <c r="G27" i="1"/>
  <c r="G35" i="1" l="1"/>
  <c r="G36" i="1" s="1"/>
  <c r="G21" i="1"/>
</calcChain>
</file>

<file path=xl/sharedStrings.xml><?xml version="1.0" encoding="utf-8"?>
<sst xmlns="http://schemas.openxmlformats.org/spreadsheetml/2006/main" count="119" uniqueCount="74">
  <si>
    <t>Informatie over de opdrachtnemer:</t>
  </si>
  <si>
    <t>Naam</t>
  </si>
  <si>
    <t>[NAAM]</t>
  </si>
  <si>
    <t>KvK-nummer</t>
  </si>
  <si>
    <t>[00000000]</t>
  </si>
  <si>
    <t>Datum:</t>
  </si>
  <si>
    <t>[DD-MM-JJJJ]</t>
  </si>
  <si>
    <t>Code</t>
  </si>
  <si>
    <t>Item</t>
  </si>
  <si>
    <t>Eenheid</t>
  </si>
  <si>
    <t>Hoeveelheid</t>
  </si>
  <si>
    <t>Toelichting</t>
  </si>
  <si>
    <t>Elektriciteit, grijs</t>
  </si>
  <si>
    <t>kWh</t>
  </si>
  <si>
    <t>Elektriciteit, groen</t>
  </si>
  <si>
    <t>Elektriciteit, zonne-energie</t>
  </si>
  <si>
    <t>Elektriciteit, windenergie</t>
  </si>
  <si>
    <t>Elektriciteit, aardgas</t>
  </si>
  <si>
    <t>Warmte, aardgas, centrale verwarming</t>
  </si>
  <si>
    <t>m3</t>
  </si>
  <si>
    <t>Warmte, groen gas, centrale verwarming</t>
  </si>
  <si>
    <t>Warmte, aardgas, industrieël</t>
  </si>
  <si>
    <t>MJ</t>
  </si>
  <si>
    <t>Warmte en elektriciteit - benodigd voor de verwerking</t>
  </si>
  <si>
    <t>EURAL code</t>
  </si>
  <si>
    <t>Vervuilings-graad</t>
  </si>
  <si>
    <t>AA</t>
  </si>
  <si>
    <t>A-hout</t>
  </si>
  <si>
    <t>17 02 01</t>
  </si>
  <si>
    <t>n.v.t.</t>
  </si>
  <si>
    <t>ton</t>
  </si>
  <si>
    <t>AB</t>
  </si>
  <si>
    <t>B-hout</t>
  </si>
  <si>
    <t>AC</t>
  </si>
  <si>
    <t>C-hout</t>
  </si>
  <si>
    <t>17 02 04</t>
  </si>
  <si>
    <t>AD</t>
  </si>
  <si>
    <t>Ferrometaal - nevenstroom (spijkers ed)</t>
  </si>
  <si>
    <t>Totaal (ton)</t>
  </si>
  <si>
    <t>Te verwerken afval of monostroom - aangeboden door de Rijksoverheid</t>
  </si>
  <si>
    <t>Bijlage 6 - a Subgunningscriterium 1:
Warmte en elektriciteit - benodigd voor de verwerking</t>
  </si>
  <si>
    <t>Totaal:</t>
  </si>
  <si>
    <t>nvt</t>
  </si>
  <si>
    <t>Conversiefactor</t>
  </si>
  <si>
    <t>kWh-e</t>
  </si>
  <si>
    <t>Energievorm</t>
  </si>
  <si>
    <t>Factor</t>
  </si>
  <si>
    <t>Elektriciteit grijs</t>
  </si>
  <si>
    <t>1</t>
  </si>
  <si>
    <t>Volledige toerekening</t>
  </si>
  <si>
    <t>Elektriciteit groen</t>
  </si>
  <si>
    <t>0,5</t>
  </si>
  <si>
    <t>Duurzaam: 50% weging</t>
  </si>
  <si>
    <t>Elektriciteit zonne-energie</t>
  </si>
  <si>
    <t>Elektriciteit windenergie</t>
  </si>
  <si>
    <t>Elektriciteit aardgas</t>
  </si>
  <si>
    <t>Fossiele elektriciteit</t>
  </si>
  <si>
    <t>Warmte aardgas CV</t>
  </si>
  <si>
    <t>9,77</t>
  </si>
  <si>
    <t>Standaard conversiefactor aardgas</t>
  </si>
  <si>
    <t>Warmte groen gas CV</t>
  </si>
  <si>
    <t>9,77*0,5</t>
  </si>
  <si>
    <t>Warmte industrieel aardgas</t>
  </si>
  <si>
    <t>0,278</t>
  </si>
  <si>
    <t>Conversie MJ naar kWh</t>
  </si>
  <si>
    <t>Parameter</t>
  </si>
  <si>
    <t>Waarde</t>
  </si>
  <si>
    <t>Tref (kWh)</t>
  </si>
  <si>
    <t>Max score</t>
  </si>
  <si>
    <t>400</t>
  </si>
  <si>
    <t>kWh per ton referentie</t>
  </si>
  <si>
    <t>17,5</t>
  </si>
  <si>
    <t>Totale tonnage</t>
  </si>
  <si>
    <t>Score: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</si>
</sst>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 applyProtection="1"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4" xfId="0" applyFont="1" applyFill="1" applyBorder="1"/>
    <xf numFmtId="0" fontId="3" fillId="3" borderId="1" xfId="0" applyFont="1" applyFill="1" applyBorder="1"/>
    <xf numFmtId="0" fontId="3" fillId="4" borderId="1" xfId="0" applyFont="1" applyFill="1" applyBorder="1" applyProtection="1">
      <protection locked="0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2" fillId="0" borderId="6" xfId="0" applyFont="1" applyBorder="1"/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/>
    <xf numFmtId="0" fontId="2" fillId="0" borderId="7" xfId="0" applyFont="1" applyBorder="1"/>
    <xf numFmtId="0" fontId="0" fillId="0" borderId="7" xfId="0" applyBorder="1"/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 applyAlignment="1">
      <alignment wrapText="1"/>
    </xf>
    <xf numFmtId="164" fontId="2" fillId="2" borderId="1" xfId="1" applyNumberFormat="1" applyFont="1" applyFill="1" applyBorder="1"/>
    <xf numFmtId="0" fontId="7" fillId="2" borderId="0" xfId="0" applyFont="1" applyFill="1" applyAlignment="1">
      <alignment vertical="center"/>
    </xf>
    <xf numFmtId="0" fontId="8" fillId="0" borderId="0" xfId="0" applyFont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4" fillId="3" borderId="1" xfId="0" applyFont="1" applyFill="1" applyBorder="1" applyAlignment="1">
      <alignment wrapText="1"/>
    </xf>
    <xf numFmtId="0" fontId="3" fillId="5" borderId="1" xfId="0" applyFont="1" applyFill="1" applyBorder="1"/>
    <xf numFmtId="0" fontId="3" fillId="6" borderId="1" xfId="0" applyFont="1" applyFill="1" applyBorder="1"/>
    <xf numFmtId="0" fontId="0" fillId="5" borderId="1" xfId="0" applyFill="1" applyBorder="1"/>
    <xf numFmtId="0" fontId="0" fillId="5" borderId="8" xfId="0" applyFill="1" applyBorder="1"/>
    <xf numFmtId="0" fontId="9" fillId="5" borderId="9" xfId="0" applyFont="1" applyFill="1" applyBorder="1"/>
    <xf numFmtId="0" fontId="9" fillId="5" borderId="10" xfId="0" applyFont="1" applyFill="1" applyBorder="1"/>
    <xf numFmtId="0" fontId="9" fillId="5" borderId="11" xfId="0" applyFont="1" applyFill="1" applyBorder="1"/>
    <xf numFmtId="0" fontId="3" fillId="7" borderId="1" xfId="0" applyFont="1" applyFill="1" applyBorder="1"/>
    <xf numFmtId="0" fontId="6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165" fontId="7" fillId="2" borderId="0" xfId="1" applyNumberFormat="1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D9D9D9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9524</xdr:rowOff>
    </xdr:from>
    <xdr:to>
      <xdr:col>11</xdr:col>
      <xdr:colOff>609599</xdr:colOff>
      <xdr:row>21</xdr:row>
      <xdr:rowOff>6350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7790F1E-3878-46D2-AD7E-9FF77F3DC639}"/>
            </a:ext>
          </a:extLst>
        </xdr:cNvPr>
        <xdr:cNvSpPr txBox="1"/>
      </xdr:nvSpPr>
      <xdr:spPr>
        <a:xfrm>
          <a:off x="609600" y="377824"/>
          <a:ext cx="6813549" cy="349567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>
              <a:latin typeface="Verdana" panose="020B0604030504040204" pitchFamily="34" charset="0"/>
              <a:ea typeface="Verdana" panose="020B0604030504040204" pitchFamily="34" charset="0"/>
            </a:rPr>
            <a:t>Instructies</a:t>
          </a:r>
        </a:p>
        <a:p>
          <a:r>
            <a:rPr lang="en-US" sz="900">
              <a:latin typeface="Verdana" panose="020B0604030504040204" pitchFamily="34" charset="0"/>
              <a:ea typeface="Verdana" panose="020B0604030504040204" pitchFamily="34" charset="0"/>
            </a:rPr>
            <a:t>Op het tabblad</a:t>
          </a:r>
          <a:r>
            <a:rPr lang="en-US" sz="900" baseline="0">
              <a:latin typeface="Verdana" panose="020B0604030504040204" pitchFamily="34" charset="0"/>
              <a:ea typeface="Verdana" panose="020B0604030504040204" pitchFamily="34" charset="0"/>
            </a:rPr>
            <a:t> "Invulsheet" </a:t>
          </a:r>
          <a:r>
            <a:rPr lang="en-US" sz="900">
              <a:latin typeface="Verdana" panose="020B0604030504040204" pitchFamily="34" charset="0"/>
              <a:ea typeface="Verdana" panose="020B0604030504040204" pitchFamily="34" charset="0"/>
            </a:rPr>
            <a:t>vult Inschrijver in welke</a:t>
          </a:r>
          <a:r>
            <a:rPr lang="en-US" sz="900" baseline="0">
              <a:latin typeface="Verdana" panose="020B0604030504040204" pitchFamily="34" charset="0"/>
              <a:ea typeface="Verdana" panose="020B0604030504040204" pitchFamily="34" charset="0"/>
            </a:rPr>
            <a:t> hoeveelheid electritieit en warmte er benodigd is om de aangeboden afvalstromen van de Rijksoverheid te verwerken. </a:t>
          </a:r>
        </a:p>
        <a:p>
          <a:endParaRPr lang="en-US" sz="900" baseline="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n-US" sz="900">
              <a:latin typeface="Verdana" panose="020B0604030504040204" pitchFamily="34" charset="0"/>
              <a:ea typeface="Verdana" panose="020B0604030504040204" pitchFamily="34" charset="0"/>
            </a:rPr>
            <a:t>Gelieve in de GEEL gekleurde cellen informatie invoeren. </a:t>
          </a:r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Het is expliciet de bedoeling om de voor Inschrijver relevante cellen in te vullen zodat dit de praktijk zo accuraat mogelijk reflecteert en dit vervolgens door Inschrijver onderbouwd kan worden. </a:t>
          </a:r>
          <a:b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</a:br>
          <a:b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</a:br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vermelde hoeveelheden bij de aangeboden afvalstromen zijn fictief en uitsluitend bedoeld om te komen tot vergelijkbare benodige warmte en elektriciteit. </a:t>
          </a:r>
        </a:p>
        <a:p>
          <a:endParaRPr lang="en-US" sz="90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Energie wordt omgerekend naar kWh-equivalent (kWh-e).</a:t>
          </a:r>
        </a:p>
        <a:p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conversiefactoren zijn vast en mogen niet worden aangepast. </a:t>
          </a:r>
        </a:p>
        <a:p>
          <a:r>
            <a:rPr lang="en-US" sz="900" b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Totale energie van Inschrijver (Ti) wordt automatisch berekend als som van alle kWh-e waarden (BLAUW gekleurde cel).</a:t>
          </a:r>
        </a:p>
        <a:p>
          <a:endParaRPr lang="en-US" sz="900" b="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en-US" sz="900" b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score (ORANJE gekleurde cel) wordt berekend op basis van een vaste referentiewaarde (Tref).</a:t>
          </a:r>
        </a:p>
        <a:p>
          <a:endParaRPr lang="en-US" sz="900" b="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en-US" sz="900" b="1" baseline="0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Wijzigingen aan formules of factoren zij niet toegestaan.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56D3-8B8C-4210-9208-E2030E1426CA}">
  <dimension ref="A1"/>
  <sheetViews>
    <sheetView tabSelected="1" workbookViewId="0">
      <selection activeCell="E27" sqref="E27"/>
    </sheetView>
  </sheetViews>
  <sheetFormatPr defaultRowHeight="15" x14ac:dyDescent="0.25"/>
  <cols>
    <col min="3" max="3" width="10.28515625" bestFit="1" customWidth="1"/>
    <col min="15" max="15" width="10.42578125" customWidth="1"/>
  </cols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79A-9079-4AE8-9795-4835273B8F61}">
  <dimension ref="B1:H36"/>
  <sheetViews>
    <sheetView workbookViewId="0">
      <selection activeCell="G36" sqref="G36"/>
    </sheetView>
  </sheetViews>
  <sheetFormatPr defaultColWidth="8.7109375" defaultRowHeight="11.25" x14ac:dyDescent="0.15"/>
  <cols>
    <col min="1" max="1" width="8.7109375" style="3"/>
    <col min="2" max="3" width="33.5703125" style="3" customWidth="1"/>
    <col min="4" max="4" width="8.7109375" style="3"/>
    <col min="5" max="5" width="14.5703125" style="3" customWidth="1"/>
    <col min="6" max="6" width="17.5703125" style="3" customWidth="1"/>
    <col min="7" max="7" width="13.28515625" style="3" customWidth="1"/>
    <col min="8" max="8" width="11.85546875" style="3" customWidth="1"/>
    <col min="9" max="16384" width="8.7109375" style="3"/>
  </cols>
  <sheetData>
    <row r="1" spans="2:8" ht="90" customHeight="1" x14ac:dyDescent="0.15">
      <c r="B1" s="39" t="s">
        <v>40</v>
      </c>
      <c r="C1" s="39"/>
    </row>
    <row r="3" spans="2:8" x14ac:dyDescent="0.15">
      <c r="B3" s="27" t="s">
        <v>0</v>
      </c>
      <c r="C3" s="4"/>
    </row>
    <row r="4" spans="2:8" x14ac:dyDescent="0.15">
      <c r="B4" s="5" t="s">
        <v>1</v>
      </c>
      <c r="C4" s="6" t="s">
        <v>2</v>
      </c>
    </row>
    <row r="5" spans="2:8" x14ac:dyDescent="0.15">
      <c r="B5" s="5" t="s">
        <v>3</v>
      </c>
      <c r="C5" s="6" t="s">
        <v>4</v>
      </c>
    </row>
    <row r="6" spans="2:8" x14ac:dyDescent="0.15">
      <c r="B6" s="5" t="s">
        <v>5</v>
      </c>
      <c r="C6" s="6" t="s">
        <v>6</v>
      </c>
    </row>
    <row r="10" spans="2:8" x14ac:dyDescent="0.15">
      <c r="B10" s="41" t="s">
        <v>39</v>
      </c>
      <c r="C10" s="41"/>
    </row>
    <row r="12" spans="2:8" ht="25.5" x14ac:dyDescent="0.2">
      <c r="B12" s="20" t="s">
        <v>7</v>
      </c>
      <c r="C12" s="21" t="s">
        <v>8</v>
      </c>
      <c r="D12" s="21" t="s">
        <v>24</v>
      </c>
      <c r="E12" s="21" t="s">
        <v>25</v>
      </c>
      <c r="F12" s="21" t="s">
        <v>9</v>
      </c>
      <c r="G12" s="21" t="s">
        <v>10</v>
      </c>
      <c r="H12" s="22" t="s">
        <v>11</v>
      </c>
    </row>
    <row r="13" spans="2:8" ht="12.75" x14ac:dyDescent="0.2">
      <c r="B13" s="23" t="s">
        <v>26</v>
      </c>
      <c r="C13" s="28" t="s">
        <v>27</v>
      </c>
      <c r="D13" s="28" t="s">
        <v>28</v>
      </c>
      <c r="E13" s="2" t="s">
        <v>29</v>
      </c>
      <c r="F13" s="2" t="s">
        <v>30</v>
      </c>
      <c r="G13" s="24">
        <v>5</v>
      </c>
      <c r="H13" s="23"/>
    </row>
    <row r="14" spans="2:8" ht="12.75" x14ac:dyDescent="0.2">
      <c r="B14" s="28" t="s">
        <v>31</v>
      </c>
      <c r="C14" s="28" t="s">
        <v>32</v>
      </c>
      <c r="D14" s="28" t="s">
        <v>28</v>
      </c>
      <c r="E14" s="2" t="s">
        <v>29</v>
      </c>
      <c r="F14" s="2" t="s">
        <v>30</v>
      </c>
      <c r="G14" s="24">
        <v>1000</v>
      </c>
      <c r="H14" s="23"/>
    </row>
    <row r="15" spans="2:8" ht="12.75" x14ac:dyDescent="0.2">
      <c r="B15" s="2" t="s">
        <v>33</v>
      </c>
      <c r="C15" s="29" t="s">
        <v>34</v>
      </c>
      <c r="D15" s="29" t="s">
        <v>35</v>
      </c>
      <c r="E15" s="2" t="s">
        <v>29</v>
      </c>
      <c r="F15" s="2" t="s">
        <v>30</v>
      </c>
      <c r="G15" s="25">
        <v>20</v>
      </c>
      <c r="H15" s="2"/>
    </row>
    <row r="16" spans="2:8" ht="12.75" x14ac:dyDescent="0.2">
      <c r="B16" s="2" t="s">
        <v>36</v>
      </c>
      <c r="C16" s="29" t="s">
        <v>37</v>
      </c>
      <c r="D16" s="29"/>
      <c r="E16" s="2" t="s">
        <v>29</v>
      </c>
      <c r="F16" s="2" t="s">
        <v>30</v>
      </c>
      <c r="G16" s="2">
        <v>0.5</v>
      </c>
      <c r="H16" s="2"/>
    </row>
    <row r="17" spans="2:8" ht="12.75" x14ac:dyDescent="0.2">
      <c r="B17" s="2"/>
      <c r="C17" s="2"/>
      <c r="D17" s="2"/>
      <c r="E17" s="2" t="s">
        <v>29</v>
      </c>
      <c r="F17" s="2" t="s">
        <v>30</v>
      </c>
      <c r="G17" s="2"/>
      <c r="H17" s="2"/>
    </row>
    <row r="18" spans="2:8" ht="12.75" x14ac:dyDescent="0.2">
      <c r="B18" s="2"/>
      <c r="C18" s="2"/>
      <c r="D18" s="2"/>
      <c r="E18" s="2" t="s">
        <v>29</v>
      </c>
      <c r="F18" s="2" t="s">
        <v>30</v>
      </c>
      <c r="G18" s="2"/>
      <c r="H18" s="23"/>
    </row>
    <row r="19" spans="2:8" ht="12.75" x14ac:dyDescent="0.2">
      <c r="B19" s="2"/>
      <c r="C19" s="2"/>
      <c r="D19" s="2"/>
      <c r="E19" s="2" t="s">
        <v>29</v>
      </c>
      <c r="F19" s="2" t="s">
        <v>30</v>
      </c>
      <c r="G19" s="2"/>
      <c r="H19" s="2"/>
    </row>
    <row r="20" spans="2:8" ht="12.75" x14ac:dyDescent="0.2">
      <c r="B20" s="14"/>
      <c r="C20" s="1"/>
      <c r="D20" s="1"/>
      <c r="E20" s="15"/>
      <c r="F20" s="16"/>
      <c r="G20" s="17"/>
      <c r="H20" s="18"/>
    </row>
    <row r="21" spans="2:8" ht="15" x14ac:dyDescent="0.25">
      <c r="B21" s="14"/>
      <c r="C21"/>
      <c r="D21"/>
      <c r="E21"/>
      <c r="F21" s="26" t="s">
        <v>38</v>
      </c>
      <c r="G21" s="42">
        <f>SUM(G13:G19)</f>
        <v>1025.5</v>
      </c>
      <c r="H21" s="19"/>
    </row>
    <row r="24" spans="2:8" ht="12.75" x14ac:dyDescent="0.15">
      <c r="B24" s="40" t="s">
        <v>23</v>
      </c>
      <c r="C24" s="40"/>
    </row>
    <row r="25" spans="2:8" ht="12.75" x14ac:dyDescent="0.15">
      <c r="B25" s="13"/>
      <c r="C25" s="13"/>
    </row>
    <row r="26" spans="2:8" x14ac:dyDescent="0.15">
      <c r="B26" s="7" t="s">
        <v>7</v>
      </c>
      <c r="C26" s="8" t="s">
        <v>8</v>
      </c>
      <c r="D26" s="8" t="s">
        <v>9</v>
      </c>
      <c r="E26" s="8" t="s">
        <v>10</v>
      </c>
      <c r="F26" s="9" t="s">
        <v>43</v>
      </c>
      <c r="G26" s="9" t="s">
        <v>44</v>
      </c>
    </row>
    <row r="27" spans="2:8" x14ac:dyDescent="0.15">
      <c r="B27" s="5" t="s">
        <v>42</v>
      </c>
      <c r="C27" s="5" t="s">
        <v>12</v>
      </c>
      <c r="D27" s="5" t="s">
        <v>13</v>
      </c>
      <c r="E27" s="6">
        <v>0</v>
      </c>
      <c r="F27" s="31">
        <v>1</v>
      </c>
      <c r="G27" s="31">
        <f>E27*F27</f>
        <v>0</v>
      </c>
    </row>
    <row r="28" spans="2:8" x14ac:dyDescent="0.15">
      <c r="B28" s="5" t="s">
        <v>42</v>
      </c>
      <c r="C28" s="5" t="s">
        <v>14</v>
      </c>
      <c r="D28" s="10" t="s">
        <v>13</v>
      </c>
      <c r="E28" s="11">
        <v>0</v>
      </c>
      <c r="F28" s="31">
        <v>0.5</v>
      </c>
      <c r="G28" s="31">
        <f t="shared" ref="G28:G34" si="0">E28*F28</f>
        <v>0</v>
      </c>
    </row>
    <row r="29" spans="2:8" x14ac:dyDescent="0.15">
      <c r="B29" s="5" t="s">
        <v>42</v>
      </c>
      <c r="C29" s="5" t="s">
        <v>15</v>
      </c>
      <c r="D29" s="5" t="s">
        <v>13</v>
      </c>
      <c r="E29" s="6">
        <v>0</v>
      </c>
      <c r="F29" s="31">
        <v>0.5</v>
      </c>
      <c r="G29" s="31">
        <f t="shared" si="0"/>
        <v>0</v>
      </c>
    </row>
    <row r="30" spans="2:8" x14ac:dyDescent="0.15">
      <c r="B30" s="5" t="s">
        <v>42</v>
      </c>
      <c r="C30" s="5" t="s">
        <v>16</v>
      </c>
      <c r="D30" s="5" t="s">
        <v>13</v>
      </c>
      <c r="E30" s="6">
        <v>0</v>
      </c>
      <c r="F30" s="31">
        <v>0.5</v>
      </c>
      <c r="G30" s="31">
        <f t="shared" si="0"/>
        <v>0</v>
      </c>
    </row>
    <row r="31" spans="2:8" x14ac:dyDescent="0.15">
      <c r="B31" s="5" t="s">
        <v>42</v>
      </c>
      <c r="C31" s="5" t="s">
        <v>17</v>
      </c>
      <c r="D31" s="5" t="s">
        <v>13</v>
      </c>
      <c r="E31" s="6">
        <v>0</v>
      </c>
      <c r="F31" s="31">
        <v>1</v>
      </c>
      <c r="G31" s="31">
        <f t="shared" si="0"/>
        <v>0</v>
      </c>
    </row>
    <row r="32" spans="2:8" x14ac:dyDescent="0.15">
      <c r="B32" s="5" t="s">
        <v>42</v>
      </c>
      <c r="C32" s="5" t="s">
        <v>18</v>
      </c>
      <c r="D32" s="5" t="s">
        <v>19</v>
      </c>
      <c r="E32" s="6">
        <v>0</v>
      </c>
      <c r="F32" s="31">
        <v>9.77</v>
      </c>
      <c r="G32" s="31">
        <f t="shared" si="0"/>
        <v>0</v>
      </c>
    </row>
    <row r="33" spans="2:7" ht="22.5" x14ac:dyDescent="0.15">
      <c r="B33" s="5" t="s">
        <v>42</v>
      </c>
      <c r="C33" s="30" t="s">
        <v>20</v>
      </c>
      <c r="D33" s="5" t="s">
        <v>19</v>
      </c>
      <c r="E33" s="6">
        <v>0</v>
      </c>
      <c r="F33" s="31">
        <v>4.8849999999999998</v>
      </c>
      <c r="G33" s="31">
        <f t="shared" si="0"/>
        <v>0</v>
      </c>
    </row>
    <row r="34" spans="2:7" x14ac:dyDescent="0.15">
      <c r="B34" s="5" t="s">
        <v>42</v>
      </c>
      <c r="C34" s="5" t="s">
        <v>21</v>
      </c>
      <c r="D34" s="5" t="s">
        <v>22</v>
      </c>
      <c r="E34" s="6">
        <v>0</v>
      </c>
      <c r="F34" s="31">
        <v>0.27800000000000002</v>
      </c>
      <c r="G34" s="31">
        <f t="shared" si="0"/>
        <v>0</v>
      </c>
    </row>
    <row r="35" spans="2:7" x14ac:dyDescent="0.15">
      <c r="F35" s="12" t="s">
        <v>41</v>
      </c>
      <c r="G35" s="32">
        <f>SUM(G27:G34)</f>
        <v>0</v>
      </c>
    </row>
    <row r="36" spans="2:7" x14ac:dyDescent="0.15">
      <c r="F36" s="3" t="s">
        <v>73</v>
      </c>
      <c r="G36" s="38">
        <f>400*(1-(G35/parameters!B2))</f>
        <v>400</v>
      </c>
    </row>
  </sheetData>
  <mergeCells count="3">
    <mergeCell ref="B1:C1"/>
    <mergeCell ref="B24:C24"/>
    <mergeCell ref="B10:C10"/>
  </mergeCells>
  <pageMargins left="0.7" right="0.7" top="0.75" bottom="0.75" header="0.3" footer="0.3"/>
  <headerFooter>
    <oddFooter>&amp;L_x000D_&amp;1#&amp;"Aptos"&amp;10&amp;K000000 Intern gebruik</oddFooter>
  </headerFooter>
  <ignoredErrors>
    <ignoredError sqref="D13:D1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121B-0767-4751-98B1-7DC1A9FB1E52}">
  <dimension ref="A1:B5"/>
  <sheetViews>
    <sheetView workbookViewId="0">
      <selection activeCell="D3" sqref="D3"/>
    </sheetView>
  </sheetViews>
  <sheetFormatPr defaultRowHeight="15" x14ac:dyDescent="0.25"/>
  <cols>
    <col min="1" max="1" width="20.140625" bestFit="1" customWidth="1"/>
    <col min="2" max="2" width="9" bestFit="1" customWidth="1"/>
  </cols>
  <sheetData>
    <row r="1" spans="1:2" x14ac:dyDescent="0.25">
      <c r="A1" s="35" t="s">
        <v>65</v>
      </c>
      <c r="B1" s="37" t="s">
        <v>66</v>
      </c>
    </row>
    <row r="2" spans="1:2" x14ac:dyDescent="0.25">
      <c r="A2" s="33" t="s">
        <v>67</v>
      </c>
      <c r="B2" s="33">
        <v>17946.25</v>
      </c>
    </row>
    <row r="3" spans="1:2" x14ac:dyDescent="0.25">
      <c r="A3" s="33" t="s">
        <v>68</v>
      </c>
      <c r="B3" s="33" t="s">
        <v>69</v>
      </c>
    </row>
    <row r="4" spans="1:2" x14ac:dyDescent="0.25">
      <c r="A4" s="33" t="s">
        <v>70</v>
      </c>
      <c r="B4" s="33" t="s">
        <v>71</v>
      </c>
    </row>
    <row r="5" spans="1:2" x14ac:dyDescent="0.25">
      <c r="A5" s="33" t="s">
        <v>72</v>
      </c>
      <c r="B5" s="33">
        <v>1025.5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8B1A-FA89-4154-A207-97E17CF1FCDB}">
  <dimension ref="A1:D9"/>
  <sheetViews>
    <sheetView workbookViewId="0">
      <selection activeCell="I10" sqref="I10"/>
    </sheetView>
  </sheetViews>
  <sheetFormatPr defaultRowHeight="15" x14ac:dyDescent="0.25"/>
  <cols>
    <col min="1" max="1" width="24.140625" bestFit="1" customWidth="1"/>
    <col min="2" max="2" width="7.5703125" bestFit="1" customWidth="1"/>
    <col min="3" max="3" width="7.7109375" bestFit="1" customWidth="1"/>
    <col min="4" max="4" width="30.140625" bestFit="1" customWidth="1"/>
  </cols>
  <sheetData>
    <row r="1" spans="1:4" x14ac:dyDescent="0.25">
      <c r="A1" s="35" t="s">
        <v>45</v>
      </c>
      <c r="B1" s="36" t="s">
        <v>9</v>
      </c>
      <c r="C1" s="36" t="s">
        <v>46</v>
      </c>
      <c r="D1" s="37" t="s">
        <v>11</v>
      </c>
    </row>
    <row r="2" spans="1:4" x14ac:dyDescent="0.25">
      <c r="A2" s="34" t="s">
        <v>47</v>
      </c>
      <c r="B2" s="34" t="s">
        <v>13</v>
      </c>
      <c r="C2" s="34" t="s">
        <v>48</v>
      </c>
      <c r="D2" s="34" t="s">
        <v>49</v>
      </c>
    </row>
    <row r="3" spans="1:4" x14ac:dyDescent="0.25">
      <c r="A3" s="33" t="s">
        <v>50</v>
      </c>
      <c r="B3" s="33" t="s">
        <v>13</v>
      </c>
      <c r="C3" s="33" t="s">
        <v>51</v>
      </c>
      <c r="D3" s="33" t="s">
        <v>52</v>
      </c>
    </row>
    <row r="4" spans="1:4" x14ac:dyDescent="0.25">
      <c r="A4" s="33" t="s">
        <v>53</v>
      </c>
      <c r="B4" s="33" t="s">
        <v>13</v>
      </c>
      <c r="C4" s="33" t="s">
        <v>51</v>
      </c>
      <c r="D4" s="33" t="s">
        <v>52</v>
      </c>
    </row>
    <row r="5" spans="1:4" x14ac:dyDescent="0.25">
      <c r="A5" s="33" t="s">
        <v>54</v>
      </c>
      <c r="B5" s="33" t="s">
        <v>13</v>
      </c>
      <c r="C5" s="33" t="s">
        <v>51</v>
      </c>
      <c r="D5" s="33" t="s">
        <v>52</v>
      </c>
    </row>
    <row r="6" spans="1:4" x14ac:dyDescent="0.25">
      <c r="A6" s="33" t="s">
        <v>55</v>
      </c>
      <c r="B6" s="33" t="s">
        <v>13</v>
      </c>
      <c r="C6" s="33" t="s">
        <v>48</v>
      </c>
      <c r="D6" s="33" t="s">
        <v>56</v>
      </c>
    </row>
    <row r="7" spans="1:4" x14ac:dyDescent="0.25">
      <c r="A7" s="33" t="s">
        <v>57</v>
      </c>
      <c r="B7" s="33" t="s">
        <v>19</v>
      </c>
      <c r="C7" s="33" t="s">
        <v>58</v>
      </c>
      <c r="D7" s="33" t="s">
        <v>59</v>
      </c>
    </row>
    <row r="8" spans="1:4" x14ac:dyDescent="0.25">
      <c r="A8" s="33" t="s">
        <v>60</v>
      </c>
      <c r="B8" s="33" t="s">
        <v>19</v>
      </c>
      <c r="C8" s="33" t="s">
        <v>61</v>
      </c>
      <c r="D8" s="33" t="s">
        <v>52</v>
      </c>
    </row>
    <row r="9" spans="1:4" x14ac:dyDescent="0.25">
      <c r="A9" s="33" t="s">
        <v>62</v>
      </c>
      <c r="B9" s="33" t="s">
        <v>22</v>
      </c>
      <c r="C9" s="33" t="s">
        <v>63</v>
      </c>
      <c r="D9" s="33" t="s">
        <v>64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Instructies</vt:lpstr>
      <vt:lpstr>Invul sheet</vt:lpstr>
      <vt:lpstr>parameters</vt:lpstr>
      <vt:lpstr>Conversiefactoren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Ploeg, S. van der (Suzanne)</cp:lastModifiedBy>
  <dcterms:created xsi:type="dcterms:W3CDTF">2026-05-21T09:18:12Z</dcterms:created>
  <dcterms:modified xsi:type="dcterms:W3CDTF">2026-08-31T14:16:52Z</dcterms:modified>
</cp:coreProperties>
</file>