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202300"/>
  <mc:AlternateContent xmlns:mc="http://schemas.openxmlformats.org/markup-compatibility/2006">
    <mc:Choice Requires="x15">
      <x15ac:absPath xmlns:x15ac="http://schemas.microsoft.com/office/spreadsheetml/2010/11/ac" url="O:\D-FC Inkoop\3. Inkooptrajecten\2026-008-HIRB-EA-Inhuur Surveillanten\b) Aanbestedingsdocumenten\Heraanbesteding\"/>
    </mc:Choice>
  </mc:AlternateContent>
  <xr:revisionPtr revIDLastSave="0" documentId="13_ncr:1_{03EC75F4-B42B-4BE0-BC91-F143150B6D9B}" xr6:coauthVersionLast="47" xr6:coauthVersionMax="47" xr10:uidLastSave="{00000000-0000-0000-0000-000000000000}"/>
  <bookViews>
    <workbookView xWindow="28680" yWindow="-120" windowWidth="51840" windowHeight="21120" xr2:uid="{1BC56825-C979-4FA7-9B7D-EA7B0A7E5793}"/>
  </bookViews>
  <sheets>
    <sheet name="Voorblad" sheetId="1" r:id="rId1"/>
    <sheet name="Fase A" sheetId="2" r:id="rId2"/>
    <sheet name="Fase BC" sheetId="3" r:id="rId3"/>
    <sheet name="AOW Fase A" sheetId="5" r:id="rId4"/>
    <sheet name="AOW Fase BC" sheetId="6" r:id="rId5"/>
    <sheet name="Bureaumarge" sheetId="4" r:id="rId6"/>
  </sheets>
  <definedNames>
    <definedName name="_xlnm.Print_Area" localSheetId="0">Voorblad!$A$1:$F$54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E35" i="5" l="1"/>
  <c r="D32" i="5"/>
  <c r="D28" i="5"/>
  <c r="D17" i="5"/>
  <c r="D13" i="5"/>
  <c r="E13" i="5" s="1"/>
  <c r="E5" i="5"/>
  <c r="E12" i="5" s="1"/>
  <c r="E35" i="6"/>
  <c r="D32" i="6"/>
  <c r="D28" i="6"/>
  <c r="D17" i="6"/>
  <c r="D13" i="6"/>
  <c r="E13" i="6" s="1"/>
  <c r="E5" i="6"/>
  <c r="E12" i="6" s="1"/>
  <c r="E35" i="3"/>
  <c r="D32" i="3"/>
  <c r="D28" i="3"/>
  <c r="D17" i="3"/>
  <c r="D13" i="3"/>
  <c r="E13" i="3" s="1"/>
  <c r="E12" i="3"/>
  <c r="E5" i="3"/>
  <c r="E10" i="3" s="1"/>
  <c r="E28" i="2"/>
  <c r="E30" i="2"/>
  <c r="E20" i="2"/>
  <c r="E21" i="2"/>
  <c r="E22" i="2"/>
  <c r="E23" i="2"/>
  <c r="E24" i="2"/>
  <c r="E25" i="2"/>
  <c r="E26" i="2"/>
  <c r="E27" i="2"/>
  <c r="E19" i="2"/>
  <c r="D13" i="2"/>
  <c r="E5" i="2"/>
  <c r="E13" i="2" s="1"/>
  <c r="E38" i="1"/>
  <c r="E35" i="2"/>
  <c r="D32" i="2"/>
  <c r="D28" i="2"/>
  <c r="D17" i="2"/>
  <c r="E16" i="5" l="1"/>
  <c r="E17" i="5"/>
  <c r="E15" i="5"/>
  <c r="E7" i="5"/>
  <c r="E8" i="5"/>
  <c r="E9" i="5"/>
  <c r="E10" i="5"/>
  <c r="E11" i="5"/>
  <c r="E17" i="6"/>
  <c r="E16" i="6"/>
  <c r="E15" i="6"/>
  <c r="E7" i="6"/>
  <c r="E8" i="6"/>
  <c r="E10" i="6"/>
  <c r="E11" i="6"/>
  <c r="E9" i="6"/>
  <c r="E11" i="3"/>
  <c r="E17" i="3"/>
  <c r="E15" i="3"/>
  <c r="E16" i="3"/>
  <c r="E7" i="3"/>
  <c r="E8" i="3"/>
  <c r="E9" i="3"/>
  <c r="E15" i="2"/>
  <c r="E7" i="2"/>
  <c r="E8" i="2"/>
  <c r="E9" i="2"/>
  <c r="E10" i="2"/>
  <c r="E11" i="2"/>
  <c r="E12" i="2"/>
  <c r="E24" i="5" l="1"/>
  <c r="E23" i="5"/>
  <c r="E22" i="5"/>
  <c r="E21" i="5"/>
  <c r="E20" i="5"/>
  <c r="E19" i="5"/>
  <c r="E28" i="5"/>
  <c r="E27" i="5"/>
  <c r="E26" i="5"/>
  <c r="E25" i="5"/>
  <c r="E24" i="6"/>
  <c r="E23" i="6"/>
  <c r="E21" i="6"/>
  <c r="E26" i="6"/>
  <c r="E22" i="6"/>
  <c r="E27" i="6"/>
  <c r="E20" i="6"/>
  <c r="E19" i="6"/>
  <c r="E28" i="6"/>
  <c r="E25" i="6"/>
  <c r="E23" i="3"/>
  <c r="E22" i="3"/>
  <c r="E21" i="3"/>
  <c r="E19" i="3"/>
  <c r="E24" i="3"/>
  <c r="E20" i="3"/>
  <c r="E28" i="3"/>
  <c r="E27" i="3"/>
  <c r="E26" i="3"/>
  <c r="E25" i="3"/>
  <c r="E16" i="2"/>
  <c r="E17" i="2"/>
  <c r="E32" i="5" l="1"/>
  <c r="E34" i="5" s="1"/>
  <c r="E36" i="5" s="1"/>
  <c r="D34" i="1" s="1"/>
  <c r="E34" i="1" s="1"/>
  <c r="E31" i="5"/>
  <c r="E30" i="5"/>
  <c r="E30" i="6"/>
  <c r="E32" i="6"/>
  <c r="E34" i="6" s="1"/>
  <c r="E36" i="6" s="1"/>
  <c r="D36" i="1" s="1"/>
  <c r="E36" i="1" s="1"/>
  <c r="E31" i="6"/>
  <c r="E32" i="3"/>
  <c r="E34" i="3" s="1"/>
  <c r="E36" i="3" s="1"/>
  <c r="D35" i="1" s="1"/>
  <c r="E35" i="1" s="1"/>
  <c r="E31" i="3"/>
  <c r="E30" i="3"/>
  <c r="E32" i="2"/>
  <c r="E34" i="2" s="1"/>
  <c r="E31" i="2"/>
  <c r="E36" i="2" l="1"/>
  <c r="D33" i="1" s="1"/>
  <c r="E33" i="1" s="1"/>
  <c r="E37" i="1" s="1"/>
</calcChain>
</file>

<file path=xl/sharedStrings.xml><?xml version="1.0" encoding="utf-8"?>
<sst xmlns="http://schemas.openxmlformats.org/spreadsheetml/2006/main" count="204" uniqueCount="87">
  <si>
    <t>BIJLAGE 4 – PRIJZENBLAD INHUUR SURVEILLANTEN</t>
  </si>
  <si>
    <t>Europese openbare aanbesteding – Inhuur surveillanten</t>
  </si>
  <si>
    <t>1. Gegevens inschrijver</t>
  </si>
  <si>
    <t>Naam inschrijver</t>
  </si>
  <si>
    <t>Naam rechtsgeldig vertegenwoordiger</t>
  </si>
  <si>
    <t>Functie</t>
  </si>
  <si>
    <t>Plaats en datum</t>
  </si>
  <si>
    <t>Handtekening</t>
  </si>
  <si>
    <t>2. Uitgangspunten bij het invullen</t>
  </si>
  <si>
    <t>• Inschrijver vult uitsluitend de geel gemarkeerde velden in.</t>
  </si>
  <si>
    <t>• Buiten de aangeboden tarieven mogen geen aanvullende kosten worden berekend, behalve reiskosten die conform de aanbestedingsdocumenten zonder opslag afzonderlijk worden vergoed.</t>
  </si>
  <si>
    <t>3. Toelichting contractfasen</t>
  </si>
  <si>
    <t>Fase A</t>
  </si>
  <si>
    <t>De surveillant bevindt zich in de eerste 52 gewerkte weken van de uitzendovereenkomst, overeenkomstig de op het moment van inzet geldende cao voor uitzendkrachten.</t>
  </si>
  <si>
    <t>Fase B/C</t>
  </si>
  <si>
    <t>De surveillant bevindt zich niet meer in fase A en valt onder de daaropvolgende contractfase(n), overeenkomstig de op het moment van inzet geldende cao voor uitzendkrachten.</t>
  </si>
  <si>
    <t>Kostprijs berekening Surveillanten - Fase A</t>
  </si>
  <si>
    <t>Basis</t>
  </si>
  <si>
    <t>Subtotaal</t>
  </si>
  <si>
    <t>Reserveringen</t>
  </si>
  <si>
    <t>Vakantiedagen</t>
  </si>
  <si>
    <t>Feestdagen</t>
  </si>
  <si>
    <t>Ziekte</t>
  </si>
  <si>
    <t>Leegloop</t>
  </si>
  <si>
    <t>Opleidingsdagen</t>
  </si>
  <si>
    <t>Toeslagen</t>
  </si>
  <si>
    <t>Vakantietoeslag</t>
  </si>
  <si>
    <t>Eindejaarsuitkering</t>
  </si>
  <si>
    <t>Transitievergoeding</t>
  </si>
  <si>
    <t>Werkgeverslasten</t>
  </si>
  <si>
    <t>Awf-premie</t>
  </si>
  <si>
    <t>Aof-premie</t>
  </si>
  <si>
    <t>WA whk premie</t>
  </si>
  <si>
    <t>ZVW bijdrage</t>
  </si>
  <si>
    <t>Pensioen</t>
  </si>
  <si>
    <t>Sociaal fonds</t>
  </si>
  <si>
    <t>Aanvullende ziektewet (AZW)</t>
  </si>
  <si>
    <t>Opleiding / Duurzame inzetbaarheid</t>
  </si>
  <si>
    <t>Overige directe lasten</t>
  </si>
  <si>
    <t>Indirecte lasten</t>
  </si>
  <si>
    <t>Basisbedrag</t>
  </si>
  <si>
    <t>Kostprijsfactor</t>
  </si>
  <si>
    <t>Bureaumarge</t>
  </si>
  <si>
    <t>Omrekenfactor</t>
  </si>
  <si>
    <t>Fase A/B/C</t>
  </si>
  <si>
    <t>Bureaumarge per gefactureerd uur in procenten</t>
  </si>
  <si>
    <t>Omschrijving</t>
  </si>
  <si>
    <t>Surveillant – Fase A</t>
  </si>
  <si>
    <t>Surveillant – Fase B/C</t>
  </si>
  <si>
    <t>Aandeel in uren</t>
  </si>
  <si>
    <t>• De fictieve verdeling worden uitsluitend gebruikt voor de prijsbeoordeling; hieraan kunnen geen rechten worden ontleend.</t>
  </si>
  <si>
    <t>Toegestane gronden</t>
  </si>
  <si>
    <t>Onderbouwing</t>
  </si>
  <si>
    <t>Het verzoek bevat een transparante berekening van het effect op het uurtarief, de ingangsdatum en controleerbare bewijsstukken, zoals een cao-publicatie, pensioenpublicatie of wettelijke regeling. Verlagingen worden op dezelfde wijze doorgevoerd als verhogingen.</t>
  </si>
  <si>
    <t>Niet wijzigbaar</t>
  </si>
  <si>
    <t>Kosten voor de eigen bedrijfsvoering, waaronder werving en selectie, planning, administratie, ICT, plansysteem, accountmanagement, opleiding, huisvesting, overhead, efficiency, winst en marge, geven geen recht op tariefaanpassing. Deze onderdelen blijven gedurende de gehele looptijd gelijk.</t>
  </si>
  <si>
    <t>Besluit Summa</t>
  </si>
  <si>
    <t>Een tariefwijziging treedt uitsluitend in werking na voorafgaande schriftelijke instemming van Opdrachtgever. Opdrachtgever kan het verzoek geheel, gedeeltelijk of niet accepteren. Inhaalslagen en wijzigingen met terugwerkende kracht zijn niet toegestaan.</t>
  </si>
  <si>
    <t>Percentage</t>
  </si>
  <si>
    <t>Bijdrage</t>
  </si>
  <si>
    <t>• De aangeboden tarieven zijn all-in uurtarieven per daadwerkelijk gewerkt en gefactureerd uur.</t>
  </si>
  <si>
    <t>4. Toelichting invulling prijzenblad</t>
  </si>
  <si>
    <t>5. Prijsopgave</t>
  </si>
  <si>
    <t>6. Verklaring all-in tarief</t>
  </si>
  <si>
    <t>7. Tariefwijzigingen gedurende de overeenkomst</t>
  </si>
  <si>
    <t>Directe lasten</t>
  </si>
  <si>
    <t>Onder directe lasten wordt verstaan; kosten die rechtstreeks en aantoonbaar samenhangen met de inzet van de medewerker voor de uitvoering van de opdracht, maar die niet al afzonderlijk in de kostprijsberekening zijn opgenomen.</t>
  </si>
  <si>
    <t>Onder indirecte lasten worden verstaan: noodzakelijke uitvoerings- en organisatiekosten die samenhangen met de dienstverlening, maar niet rechtstreeks aan één medewerker of één gewerkt uur kunnen worden toegerekend. Indirecte lasten betreffen daadwerkelijk door opdrachtnemer gemaakte kosten. Zij bevatten geen winst of commerciële marge.</t>
  </si>
  <si>
    <t>Voorkomen van dubbeltelling</t>
  </si>
  <si>
    <t>Specificatie directe en indirecte lasten</t>
  </si>
  <si>
    <t>Onder bureaumarge wordt verstaan: de commerciële opslag van opdrachtnemer boven op de volledige kostprijs. De bureaumarge dient uitsluitend ter dekking van winst en het reguliere ondernemersrisico. Kosten die onder directe lasten, indirecte lasten, reserveringen, toeslagen of werkgeverslasten vallen, mogen niet opnieuw in de bureaumarge worden verwerkt.</t>
  </si>
  <si>
    <t>Iedere kostencomponent mag slechts éénmaal in de kostprijsberekening worden opgenomen. Opdrachtnemer is verantwoordelijk voor een volledige en consistente kostprijsopbouw. Wanneer een kostenpost volgens het prijzenblad onder een specifieke categorie valt, mag deze niet tevens onder een andere categorie of via de bureaumarge worden berekend.</t>
  </si>
  <si>
    <t xml:space="preserve">Inschrijver dient bij het ingevulde prijzenblad een afzonderlijke bijlage mee te sturen waarin de opgevoerde percentages voor de overige directe lasten en indirecte lasten worden gespecificeerd en toegelicht. In deze bijlage vermeldt inschrijver per kostensoort ten minste:
•	de omschrijving van de kostenpost;
•	of deze als overige directe last of indirecte last is aangemerkt;
•	het bijbehorende percentage;
•	de grondslag waarop het percentage is berekend;
•	een korte toelichting op de noodzaak en samenstelling van de kostenpost.
De som van de afzonderlijke percentages in de bijlage dient overeen te komen met de percentages die in het prijzenblad zijn ingevuld. De bijlage dient uitsluitend ter onderbouwing en controle van de kostprijsopbouw. </t>
  </si>
  <si>
    <t>Overige lasten*</t>
  </si>
  <si>
    <t>* zie voorblad punt 4 toelichting invulling prijzenblad onder "directe lasten", "indirecte lasten" en "specificatie directe en indirecte lasten" voor toelichting en uitleg over de in te vullen tarieven en aan te leveren specificatie.</t>
  </si>
  <si>
    <t>Buitengewoon verlof en kort verzuim</t>
  </si>
  <si>
    <t>Door ondertekening van dit prijzenblad verklaart Inschrijver dat de aangeboden tarieven alle kosten omvatten die noodzakelijk zijn voor een correcte uitvoering van de overeenkomst, waaronder in ieder geval: cao-vergoedingen en -toeslagen voor zover niet expliciet afzonderlijk vergoed, reserveringen, vakantiebijslag, werkgeverslasten, pensioenpremies, transitievergoeding, ziekte- en leeglooprisico, werving en selectie, screening, VOG, inwerken en begeleiden, planning en vervanging, administratie en salarisverwerking, account- en contractmanagement, gebruik van het plansysteem, rapportage, implementatie en overdracht, overhead, winst en risico. Er worden geen aanvullende kosten in rekening gebracht, tenzij in de aanbestedingsdocumenten uitdrukkelijk anders is bepaald. De invulling van de tarieven betreffen all-in tarieven, met uitzondering van kosten die expliciet benoemd worden om afzonderlijk te mogen worden gedeclareerd.</t>
  </si>
  <si>
    <t>Kostprijs berekening Surveillanten - Fase BC</t>
  </si>
  <si>
    <t>Kostprijs berekening Surveillanten - AOW - Fase BC</t>
  </si>
  <si>
    <t>Kostprijs berekening Surveillanten - AOW - Fase A</t>
  </si>
  <si>
    <t>Surveillant – AOW - Fase B/C</t>
  </si>
  <si>
    <t>Surveillant - AOW - Fase A</t>
  </si>
  <si>
    <t>Gewogen omrekenfactor</t>
  </si>
  <si>
    <t>Totale gewogen omrekenfactor</t>
  </si>
  <si>
    <t>• Cel E37 op het voorblad toont de totale gewogen omrekenfactor die gebruikt wordt voor de puntenverdeling conform de leidraad.</t>
  </si>
  <si>
    <t>Een tariefaanpassing kan uitsluitend betrekking hebben op: (a) wijzigingen in de toepasselijke cao; (b) wijzigingen in wettelijk verplichte werkgeverslasten; (c) wijzigingen in verplichte pensioenpremies; en (d) andere door de overheid opgelegde, rechtstreeks aan de inzet van uitzendkrachten verbonden kosten.</t>
  </si>
  <si>
    <t>• De ingevulde percentages dienen ingevuld te worden met maximaal twee decimalen.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</si>
</sst>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14">
    <font>
      <sz val="11"/>
      <color theme="1"/>
      <name val="Aptos Narrow"/>
      <family val="2"/>
      <scheme val="minor"/>
    </font>
    <font>
      <sz val="11"/>
      <color theme="1"/>
      <name val="Aptos Narrow"/>
      <family val="2"/>
      <scheme val="minor"/>
    </font>
    <font>
      <b/>
      <sz val="16"/>
      <color rgb="FFFFFFFF"/>
      <name val="Aptos Display"/>
      <family val="2"/>
    </font>
    <font>
      <i/>
      <sz val="11"/>
      <color rgb="FF666666"/>
      <name val="Aptos"/>
      <family val="2"/>
    </font>
    <font>
      <b/>
      <sz val="11"/>
      <color rgb="FFFFFFFF"/>
      <name val="Aptos"/>
      <family val="2"/>
    </font>
    <font>
      <sz val="11"/>
      <color theme="1"/>
      <name val="Calibri"/>
      <family val="2"/>
      <charset val="1"/>
    </font>
    <font>
      <sz val="10"/>
      <name val="Aptos"/>
      <family val="2"/>
    </font>
    <font>
      <sz val="10"/>
      <color theme="1"/>
      <name val="Aptos"/>
      <family val="2"/>
    </font>
    <font>
      <b/>
      <sz val="10"/>
      <name val="Calibri"/>
      <family val="2"/>
    </font>
    <font>
      <sz val="10"/>
      <name val="Calibri"/>
      <family val="2"/>
    </font>
    <font>
      <sz val="10"/>
      <color theme="1"/>
      <name val="Aptos"/>
      <family val="2"/>
    </font>
    <font>
      <b/>
      <sz val="10"/>
      <name val="Aptos"/>
      <family val="2"/>
    </font>
    <font>
      <sz val="10"/>
      <color rgb="FF000000"/>
      <name val="Calibri"/>
      <family val="2"/>
    </font>
    <font>
      <sz val="10"/>
      <color theme="1"/>
      <name val="Calibi"/>
    </font>
  </fonts>
  <fills count="9">
    <fill>
      <patternFill patternType="none"/>
    </fill>
    <fill>
      <patternFill patternType="gray125"/>
    </fill>
    <fill>
      <patternFill patternType="solid">
        <fgColor rgb="FF17365D"/>
        <bgColor rgb="FF333333"/>
      </patternFill>
    </fill>
    <fill>
      <patternFill patternType="solid">
        <fgColor rgb="FF1F4E78"/>
        <bgColor rgb="FF17365D"/>
      </patternFill>
    </fill>
    <fill>
      <patternFill patternType="solid">
        <fgColor rgb="FFFFF2CC"/>
        <bgColor rgb="FFFCE4D6"/>
      </patternFill>
    </fill>
    <fill>
      <patternFill patternType="solid">
        <fgColor theme="0" tint="-0.249977111117893"/>
        <bgColor indexed="64"/>
      </patternFill>
    </fill>
    <fill>
      <patternFill patternType="solid">
        <fgColor theme="0" tint="-0.249977111117893"/>
        <bgColor rgb="FFFCE4D6"/>
      </patternFill>
    </fill>
    <fill>
      <patternFill patternType="solid">
        <fgColor rgb="FFE7E6E6"/>
        <bgColor rgb="FFFCE4D6"/>
      </patternFill>
    </fill>
    <fill>
      <patternFill patternType="solid">
        <fgColor rgb="FFF3F4F6"/>
        <bgColor rgb="FFFFFFFF"/>
      </patternFill>
    </fill>
  </fills>
  <borders count="39">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thin">
        <color indexed="64"/>
      </left>
      <right style="thin">
        <color indexed="64"/>
      </right>
      <top/>
      <bottom style="medium">
        <color indexed="64"/>
      </bottom>
      <diagonal/>
    </border>
  </borders>
  <cellStyleXfs count="2">
    <xf numFmtId="0" fontId="0" fillId="0" borderId="0"/>
    <xf numFmtId="9" fontId="1" fillId="0" borderId="0" applyFont="0" applyFill="0" applyBorder="0" applyAlignment="0" applyProtection="0"/>
  </cellStyleXfs>
  <cellXfs count="100">
    <xf numFmtId="0" fontId="0" fillId="0" borderId="0" xfId="0"/>
    <xf numFmtId="0" fontId="6" fillId="0" borderId="1" xfId="0" applyFont="1" applyBorder="1" applyAlignment="1">
      <alignment vertical="center"/>
    </xf>
    <xf numFmtId="0" fontId="9" fillId="5" borderId="1" xfId="0" applyFont="1" applyFill="1" applyBorder="1"/>
    <xf numFmtId="10" fontId="9" fillId="4" borderId="1" xfId="1" applyNumberFormat="1" applyFont="1" applyFill="1" applyBorder="1" applyAlignment="1" applyProtection="1">
      <alignment vertical="center"/>
      <protection locked="0"/>
    </xf>
    <xf numFmtId="0" fontId="8" fillId="5" borderId="1" xfId="0" applyFont="1" applyFill="1" applyBorder="1"/>
    <xf numFmtId="10" fontId="8" fillId="5" borderId="1" xfId="0" applyNumberFormat="1" applyFont="1" applyFill="1" applyBorder="1"/>
    <xf numFmtId="2" fontId="8" fillId="5" borderId="9" xfId="0" applyNumberFormat="1" applyFont="1" applyFill="1" applyBorder="1"/>
    <xf numFmtId="10" fontId="9" fillId="5" borderId="9" xfId="1" applyNumberFormat="1" applyFont="1" applyFill="1" applyBorder="1"/>
    <xf numFmtId="0" fontId="6" fillId="7" borderId="1" xfId="0" applyFont="1" applyFill="1" applyBorder="1" applyAlignment="1">
      <alignment horizontal="center" vertical="center" wrapText="1"/>
    </xf>
    <xf numFmtId="0" fontId="11" fillId="7" borderId="18" xfId="0" applyFont="1" applyFill="1" applyBorder="1" applyAlignment="1">
      <alignment horizontal="left" vertical="center" wrapText="1"/>
    </xf>
    <xf numFmtId="0" fontId="6" fillId="0" borderId="17" xfId="0" applyFont="1" applyBorder="1" applyAlignment="1">
      <alignment vertical="center"/>
    </xf>
    <xf numFmtId="9" fontId="6" fillId="0" borderId="1" xfId="1" applyFont="1" applyBorder="1" applyAlignment="1">
      <alignment horizontal="center" vertical="center"/>
    </xf>
    <xf numFmtId="9" fontId="6" fillId="0" borderId="17" xfId="1" applyFont="1" applyBorder="1" applyAlignment="1">
      <alignment horizontal="center" vertical="center"/>
    </xf>
    <xf numFmtId="2" fontId="9" fillId="5" borderId="9" xfId="0" applyNumberFormat="1" applyFont="1" applyFill="1" applyBorder="1"/>
    <xf numFmtId="0" fontId="9" fillId="5" borderId="18" xfId="0" applyFont="1" applyFill="1" applyBorder="1"/>
    <xf numFmtId="0" fontId="9" fillId="5" borderId="24" xfId="0" applyFont="1" applyFill="1" applyBorder="1"/>
    <xf numFmtId="0" fontId="9" fillId="5" borderId="27" xfId="0" applyFont="1" applyFill="1" applyBorder="1"/>
    <xf numFmtId="0" fontId="9" fillId="5" borderId="24" xfId="0" applyFont="1" applyFill="1" applyBorder="1" applyAlignment="1">
      <alignment horizontal="center"/>
    </xf>
    <xf numFmtId="0" fontId="9" fillId="5" borderId="28" xfId="0" applyFont="1" applyFill="1" applyBorder="1" applyAlignment="1">
      <alignment horizontal="center"/>
    </xf>
    <xf numFmtId="2" fontId="9" fillId="5" borderId="26" xfId="0" applyNumberFormat="1" applyFont="1" applyFill="1" applyBorder="1"/>
    <xf numFmtId="0" fontId="11" fillId="7" borderId="1" xfId="0" applyFont="1" applyFill="1" applyBorder="1" applyAlignment="1">
      <alignment horizontal="left" vertical="center" wrapText="1"/>
    </xf>
    <xf numFmtId="10" fontId="11" fillId="7" borderId="1" xfId="1" applyNumberFormat="1" applyFont="1" applyFill="1" applyBorder="1" applyAlignment="1">
      <alignment horizontal="center" vertical="center" wrapText="1"/>
    </xf>
    <xf numFmtId="164" fontId="6" fillId="0" borderId="1" xfId="0" applyNumberFormat="1" applyFont="1" applyBorder="1" applyAlignment="1">
      <alignment horizontal="center" vertical="center"/>
    </xf>
    <xf numFmtId="164" fontId="10" fillId="0" borderId="1" xfId="0" applyNumberFormat="1" applyFont="1" applyBorder="1" applyAlignment="1">
      <alignment horizontal="center" vertical="center"/>
    </xf>
    <xf numFmtId="164" fontId="10" fillId="0" borderId="17" xfId="0" applyNumberFormat="1" applyFont="1" applyBorder="1" applyAlignment="1">
      <alignment horizontal="center" vertical="center"/>
    </xf>
    <xf numFmtId="164" fontId="11" fillId="7" borderId="18" xfId="0" applyNumberFormat="1" applyFont="1" applyFill="1" applyBorder="1" applyAlignment="1">
      <alignment horizontal="center" vertical="center" wrapText="1"/>
    </xf>
    <xf numFmtId="164" fontId="8" fillId="5" borderId="7" xfId="0" applyNumberFormat="1" applyFont="1" applyFill="1" applyBorder="1"/>
    <xf numFmtId="164" fontId="8" fillId="5" borderId="10" xfId="0" applyNumberFormat="1" applyFont="1" applyFill="1" applyBorder="1"/>
    <xf numFmtId="0" fontId="6" fillId="0" borderId="0" xfId="0" applyFont="1" applyAlignment="1">
      <alignment vertical="center"/>
    </xf>
    <xf numFmtId="0" fontId="6" fillId="0" borderId="0" xfId="0" applyFont="1" applyAlignment="1">
      <alignment vertical="top" wrapText="1"/>
    </xf>
    <xf numFmtId="10" fontId="9" fillId="6" borderId="1" xfId="1" applyNumberFormat="1" applyFont="1" applyFill="1" applyBorder="1" applyAlignment="1" applyProtection="1">
      <alignment vertical="center"/>
    </xf>
    <xf numFmtId="0" fontId="6" fillId="0" borderId="15" xfId="0" applyFont="1" applyBorder="1" applyAlignment="1">
      <alignment vertical="center"/>
    </xf>
    <xf numFmtId="9" fontId="6" fillId="0" borderId="15" xfId="1" applyFont="1" applyBorder="1" applyAlignment="1">
      <alignment horizontal="center" vertical="center"/>
    </xf>
    <xf numFmtId="164" fontId="6" fillId="0" borderId="15" xfId="0" applyNumberFormat="1" applyFont="1" applyBorder="1" applyAlignment="1">
      <alignment horizontal="center" vertical="center"/>
    </xf>
    <xf numFmtId="164" fontId="6" fillId="0" borderId="38" xfId="0" applyNumberFormat="1" applyFont="1" applyBorder="1" applyAlignment="1">
      <alignment horizontal="center" vertical="center"/>
    </xf>
    <xf numFmtId="0" fontId="2" fillId="2" borderId="0" xfId="0" applyFont="1" applyFill="1" applyAlignment="1">
      <alignment horizontal="left" vertical="center"/>
    </xf>
    <xf numFmtId="0" fontId="0" fillId="0" borderId="0" xfId="0"/>
    <xf numFmtId="0" fontId="3" fillId="0" borderId="0" xfId="0" applyFont="1" applyAlignment="1">
      <alignment vertical="center"/>
    </xf>
    <xf numFmtId="0" fontId="4" fillId="3" borderId="0" xfId="0" applyFont="1" applyFill="1" applyAlignment="1">
      <alignment vertical="center"/>
    </xf>
    <xf numFmtId="0" fontId="5" fillId="0" borderId="0" xfId="0" applyFont="1"/>
    <xf numFmtId="0" fontId="6" fillId="4" borderId="1" xfId="0" applyFont="1" applyFill="1" applyBorder="1" applyAlignment="1" applyProtection="1">
      <alignment vertical="center"/>
      <protection locked="0"/>
    </xf>
    <xf numFmtId="0" fontId="5" fillId="0" borderId="1" xfId="0" applyFont="1" applyBorder="1" applyProtection="1">
      <protection locked="0"/>
    </xf>
    <xf numFmtId="0" fontId="6" fillId="0" borderId="1" xfId="0" applyFont="1" applyBorder="1" applyAlignment="1">
      <alignment vertical="top" wrapText="1"/>
    </xf>
    <xf numFmtId="0" fontId="0" fillId="0" borderId="1" xfId="0" applyBorder="1"/>
    <xf numFmtId="0" fontId="4" fillId="3" borderId="1" xfId="0" applyFont="1" applyFill="1" applyBorder="1" applyAlignment="1">
      <alignment vertical="center"/>
    </xf>
    <xf numFmtId="0" fontId="11" fillId="7" borderId="19" xfId="0" applyFont="1" applyFill="1" applyBorder="1" applyAlignment="1">
      <alignment horizontal="center" vertical="center" wrapText="1"/>
    </xf>
    <xf numFmtId="0" fontId="11" fillId="7" borderId="20" xfId="0" applyFont="1" applyFill="1" applyBorder="1" applyAlignment="1">
      <alignment horizontal="center" vertical="center" wrapText="1"/>
    </xf>
    <xf numFmtId="0" fontId="6" fillId="0" borderId="21" xfId="0" applyFont="1" applyBorder="1" applyAlignment="1">
      <alignment horizontal="left" vertical="top" wrapText="1"/>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1" xfId="0" applyFont="1" applyBorder="1" applyAlignment="1">
      <alignment horizontal="left" vertical="top" wrapText="1"/>
    </xf>
    <xf numFmtId="0" fontId="6" fillId="4" borderId="1" xfId="0" applyFont="1" applyFill="1" applyBorder="1" applyAlignment="1" applyProtection="1">
      <alignment horizontal="center" vertical="center"/>
      <protection locked="0"/>
    </xf>
    <xf numFmtId="0" fontId="7" fillId="0" borderId="1" xfId="0" applyFont="1" applyBorder="1" applyAlignment="1">
      <alignment horizontal="left" wrapText="1"/>
    </xf>
    <xf numFmtId="0" fontId="11" fillId="7" borderId="1" xfId="0" applyFont="1" applyFill="1" applyBorder="1" applyAlignment="1">
      <alignment horizontal="center" vertical="center" wrapText="1"/>
    </xf>
    <xf numFmtId="0" fontId="6" fillId="8" borderId="1" xfId="0" applyFont="1" applyFill="1" applyBorder="1" applyAlignment="1">
      <alignment vertical="top" wrapText="1"/>
    </xf>
    <xf numFmtId="0" fontId="4" fillId="3" borderId="2" xfId="0" applyFont="1" applyFill="1" applyBorder="1" applyAlignment="1">
      <alignment horizontal="center" vertical="center"/>
    </xf>
    <xf numFmtId="0" fontId="5" fillId="0" borderId="3" xfId="0" applyFont="1" applyBorder="1" applyAlignment="1">
      <alignment horizontal="center"/>
    </xf>
    <xf numFmtId="0" fontId="5" fillId="0" borderId="4" xfId="0" applyFont="1" applyBorder="1" applyAlignment="1">
      <alignment horizontal="center"/>
    </xf>
    <xf numFmtId="0" fontId="8" fillId="5" borderId="25" xfId="0" applyFont="1" applyFill="1" applyBorder="1" applyAlignment="1">
      <alignment horizontal="left" vertical="center"/>
    </xf>
    <xf numFmtId="0" fontId="8" fillId="5" borderId="8" xfId="0" applyFont="1" applyFill="1" applyBorder="1" applyAlignment="1">
      <alignment horizontal="left" vertical="center"/>
    </xf>
    <xf numFmtId="0" fontId="4" fillId="3" borderId="8" xfId="0" applyFont="1" applyFill="1" applyBorder="1" applyAlignment="1">
      <alignment vertical="center"/>
    </xf>
    <xf numFmtId="0" fontId="5" fillId="0" borderId="1" xfId="0" applyFont="1" applyBorder="1"/>
    <xf numFmtId="0" fontId="5" fillId="0" borderId="9" xfId="0" applyFont="1" applyBorder="1"/>
    <xf numFmtId="0" fontId="12" fillId="0" borderId="33" xfId="0" applyFont="1" applyBorder="1" applyAlignment="1">
      <alignment horizontal="left" vertical="top" wrapText="1"/>
    </xf>
    <xf numFmtId="0" fontId="12" fillId="0" borderId="34" xfId="0" applyFont="1" applyBorder="1" applyAlignment="1">
      <alignment horizontal="left" vertical="top" wrapText="1"/>
    </xf>
    <xf numFmtId="0" fontId="12" fillId="0" borderId="35" xfId="0" applyFont="1" applyBorder="1" applyAlignment="1">
      <alignment horizontal="left" vertical="top" wrapText="1"/>
    </xf>
    <xf numFmtId="0" fontId="12" fillId="0" borderId="36" xfId="0" applyFont="1" applyBorder="1" applyAlignment="1">
      <alignment horizontal="left" vertical="top" wrapText="1"/>
    </xf>
    <xf numFmtId="0" fontId="12" fillId="0" borderId="0" xfId="0" applyFont="1" applyAlignment="1">
      <alignment horizontal="left" vertical="top" wrapText="1"/>
    </xf>
    <xf numFmtId="0" fontId="12" fillId="0" borderId="37" xfId="0" applyFont="1" applyBorder="1" applyAlignment="1">
      <alignment horizontal="left" vertical="top" wrapText="1"/>
    </xf>
    <xf numFmtId="0" fontId="12" fillId="0" borderId="11" xfId="0" applyFont="1" applyBorder="1" applyAlignment="1">
      <alignment horizontal="left" vertical="top" wrapText="1"/>
    </xf>
    <xf numFmtId="0" fontId="12" fillId="0" borderId="12" xfId="0" applyFont="1" applyBorder="1" applyAlignment="1">
      <alignment horizontal="left" vertical="top" wrapText="1"/>
    </xf>
    <xf numFmtId="0" fontId="12" fillId="0" borderId="13" xfId="0" applyFont="1" applyBorder="1" applyAlignment="1">
      <alignment horizontal="left" vertical="top" wrapText="1"/>
    </xf>
    <xf numFmtId="0" fontId="4" fillId="3" borderId="14" xfId="0" applyFont="1" applyFill="1" applyBorder="1" applyAlignment="1">
      <alignment vertical="center"/>
    </xf>
    <xf numFmtId="0" fontId="5" fillId="0" borderId="15" xfId="0" applyFont="1" applyBorder="1"/>
    <xf numFmtId="0" fontId="5" fillId="0" borderId="16" xfId="0" applyFont="1" applyBorder="1"/>
    <xf numFmtId="0" fontId="8" fillId="5" borderId="5" xfId="0" applyFont="1" applyFill="1" applyBorder="1" applyAlignment="1">
      <alignment horizontal="left"/>
    </xf>
    <xf numFmtId="0" fontId="8" fillId="5" borderId="6" xfId="0" applyFont="1" applyFill="1" applyBorder="1" applyAlignment="1">
      <alignment horizontal="left"/>
    </xf>
    <xf numFmtId="0" fontId="9" fillId="5" borderId="32" xfId="0" applyFont="1" applyFill="1" applyBorder="1" applyAlignment="1">
      <alignment horizontal="left"/>
    </xf>
    <xf numFmtId="0" fontId="9" fillId="5" borderId="22" xfId="0" applyFont="1" applyFill="1" applyBorder="1" applyAlignment="1">
      <alignment horizontal="left"/>
    </xf>
    <xf numFmtId="0" fontId="9" fillId="5" borderId="23" xfId="0" applyFont="1" applyFill="1" applyBorder="1" applyAlignment="1">
      <alignment horizontal="left"/>
    </xf>
    <xf numFmtId="0" fontId="8" fillId="5" borderId="29" xfId="0" applyFont="1" applyFill="1" applyBorder="1" applyAlignment="1">
      <alignment horizontal="left"/>
    </xf>
    <xf numFmtId="0" fontId="8" fillId="5" borderId="30" xfId="0" applyFont="1" applyFill="1" applyBorder="1" applyAlignment="1">
      <alignment horizontal="left"/>
    </xf>
    <xf numFmtId="0" fontId="8" fillId="5" borderId="31" xfId="0" applyFont="1" applyFill="1" applyBorder="1" applyAlignment="1">
      <alignment horizontal="left"/>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9" fillId="7" borderId="2" xfId="0" applyFont="1" applyFill="1" applyBorder="1" applyAlignment="1">
      <alignment horizontal="center" vertical="center" wrapText="1"/>
    </xf>
    <xf numFmtId="0" fontId="9" fillId="7" borderId="3" xfId="0" applyFont="1" applyFill="1" applyBorder="1" applyAlignment="1">
      <alignment horizontal="center" vertical="center" wrapText="1"/>
    </xf>
    <xf numFmtId="0" fontId="9" fillId="7" borderId="4" xfId="0" applyFont="1" applyFill="1" applyBorder="1" applyAlignment="1">
      <alignment horizontal="center" vertical="center" wrapText="1"/>
    </xf>
    <xf numFmtId="10" fontId="9" fillId="4" borderId="11" xfId="0" applyNumberFormat="1" applyFont="1" applyFill="1" applyBorder="1" applyAlignment="1" applyProtection="1">
      <alignment horizontal="center" vertical="center"/>
      <protection locked="0"/>
    </xf>
    <xf numFmtId="10" fontId="9" fillId="4" borderId="12" xfId="0" applyNumberFormat="1" applyFont="1" applyFill="1" applyBorder="1" applyAlignment="1" applyProtection="1">
      <alignment horizontal="center" vertical="center"/>
      <protection locked="0"/>
    </xf>
    <xf numFmtId="10" fontId="9" fillId="4" borderId="13" xfId="0" applyNumberFormat="1" applyFont="1" applyFill="1" applyBorder="1" applyAlignment="1" applyProtection="1">
      <alignment horizontal="center" vertical="center"/>
      <protection locked="0"/>
    </xf>
    <xf numFmtId="0" fontId="13" fillId="0" borderId="33" xfId="0" applyFont="1" applyBorder="1" applyAlignment="1">
      <alignment horizontal="left" vertical="top" wrapText="1"/>
    </xf>
    <xf numFmtId="0" fontId="13" fillId="0" borderId="34" xfId="0" applyFont="1" applyBorder="1" applyAlignment="1">
      <alignment horizontal="left" vertical="top" wrapText="1"/>
    </xf>
    <xf numFmtId="0" fontId="13" fillId="0" borderId="35" xfId="0" applyFont="1" applyBorder="1" applyAlignment="1">
      <alignment horizontal="left" vertical="top" wrapText="1"/>
    </xf>
    <xf numFmtId="0" fontId="13" fillId="0" borderId="36" xfId="0" applyFont="1" applyBorder="1" applyAlignment="1">
      <alignment horizontal="left" vertical="top" wrapText="1"/>
    </xf>
    <xf numFmtId="0" fontId="13" fillId="0" borderId="0" xfId="0" applyFont="1" applyAlignment="1">
      <alignment horizontal="left" vertical="top" wrapText="1"/>
    </xf>
    <xf numFmtId="0" fontId="13" fillId="0" borderId="37" xfId="0" applyFont="1" applyBorder="1" applyAlignment="1">
      <alignment horizontal="left" vertical="top" wrapText="1"/>
    </xf>
    <xf numFmtId="0" fontId="13" fillId="0" borderId="11" xfId="0" applyFont="1" applyBorder="1" applyAlignment="1">
      <alignment horizontal="left" vertical="top" wrapText="1"/>
    </xf>
    <xf numFmtId="0" fontId="13" fillId="0" borderId="12" xfId="0" applyFont="1" applyBorder="1" applyAlignment="1">
      <alignment horizontal="left" vertical="top" wrapText="1"/>
    </xf>
    <xf numFmtId="0" fontId="13" fillId="0" borderId="13" xfId="0" applyFont="1" applyBorder="1" applyAlignment="1">
      <alignment horizontal="left" vertical="top" wrapText="1"/>
    </xf>
  </cellXfs>
  <cellStyles count="2">
    <cellStyle name="Procent" xfId="1" builtinId="5"/>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D8B812-E2B4-457E-8213-6D370C0C3084}">
  <sheetPr>
    <pageSetUpPr fitToPage="1"/>
  </sheetPr>
  <dimension ref="B2:E54"/>
  <sheetViews>
    <sheetView tabSelected="1" zoomScaleNormal="100" workbookViewId="0">
      <selection activeCell="C9" sqref="C9:E9"/>
    </sheetView>
  </sheetViews>
  <sheetFormatPr defaultRowHeight="14.4"/>
  <cols>
    <col min="2" max="2" width="34" customWidth="1"/>
    <col min="3" max="3" width="18" customWidth="1"/>
    <col min="4" max="4" width="23" customWidth="1"/>
    <col min="5" max="5" width="22" customWidth="1"/>
  </cols>
  <sheetData>
    <row r="2" spans="2:5" ht="21">
      <c r="B2" s="35" t="s">
        <v>0</v>
      </c>
      <c r="C2" s="36"/>
      <c r="D2" s="36"/>
      <c r="E2" s="36"/>
    </row>
    <row r="3" spans="2:5">
      <c r="B3" s="37" t="s">
        <v>1</v>
      </c>
      <c r="C3" s="36"/>
      <c r="D3" s="36"/>
      <c r="E3" s="36"/>
    </row>
    <row r="5" spans="2:5">
      <c r="B5" s="38" t="s">
        <v>2</v>
      </c>
      <c r="C5" s="39"/>
      <c r="D5" s="39"/>
      <c r="E5" s="39"/>
    </row>
    <row r="6" spans="2:5" ht="19.2" customHeight="1">
      <c r="B6" s="1" t="s">
        <v>3</v>
      </c>
      <c r="C6" s="40"/>
      <c r="D6" s="41"/>
      <c r="E6" s="41"/>
    </row>
    <row r="7" spans="2:5" ht="16.8" customHeight="1">
      <c r="B7" s="1" t="s">
        <v>4</v>
      </c>
      <c r="C7" s="40"/>
      <c r="D7" s="41"/>
      <c r="E7" s="41"/>
    </row>
    <row r="8" spans="2:5" ht="19.2" customHeight="1">
      <c r="B8" s="1" t="s">
        <v>5</v>
      </c>
      <c r="C8" s="40"/>
      <c r="D8" s="41"/>
      <c r="E8" s="41"/>
    </row>
    <row r="9" spans="2:5" ht="19.8" customHeight="1">
      <c r="B9" s="1" t="s">
        <v>6</v>
      </c>
      <c r="C9" s="40"/>
      <c r="D9" s="41"/>
      <c r="E9" s="41"/>
    </row>
    <row r="10" spans="2:5" ht="68.400000000000006" customHeight="1">
      <c r="B10" s="1" t="s">
        <v>7</v>
      </c>
      <c r="C10" s="51"/>
      <c r="D10" s="51"/>
      <c r="E10" s="51"/>
    </row>
    <row r="12" spans="2:5">
      <c r="B12" s="38" t="s">
        <v>8</v>
      </c>
      <c r="C12" s="39"/>
      <c r="D12" s="39"/>
      <c r="E12" s="39"/>
    </row>
    <row r="13" spans="2:5">
      <c r="B13" s="42" t="s">
        <v>9</v>
      </c>
      <c r="C13" s="43"/>
      <c r="D13" s="43"/>
      <c r="E13" s="43"/>
    </row>
    <row r="14" spans="2:5">
      <c r="B14" s="47" t="s">
        <v>86</v>
      </c>
      <c r="C14" s="48"/>
      <c r="D14" s="48"/>
      <c r="E14" s="49"/>
    </row>
    <row r="15" spans="2:5">
      <c r="B15" s="42" t="s">
        <v>60</v>
      </c>
      <c r="C15" s="43"/>
      <c r="D15" s="43"/>
      <c r="E15" s="43"/>
    </row>
    <row r="16" spans="2:5">
      <c r="B16" s="42" t="s">
        <v>50</v>
      </c>
      <c r="C16" s="43"/>
      <c r="D16" s="43"/>
      <c r="E16" s="43"/>
    </row>
    <row r="17" spans="2:5" ht="28.2" customHeight="1">
      <c r="B17" s="42" t="s">
        <v>10</v>
      </c>
      <c r="C17" s="43"/>
      <c r="D17" s="43"/>
      <c r="E17" s="43"/>
    </row>
    <row r="18" spans="2:5" ht="27" customHeight="1">
      <c r="B18" s="52" t="s">
        <v>84</v>
      </c>
      <c r="C18" s="52"/>
      <c r="D18" s="52"/>
      <c r="E18" s="52"/>
    </row>
    <row r="20" spans="2:5">
      <c r="B20" s="38" t="s">
        <v>11</v>
      </c>
      <c r="C20" s="36"/>
      <c r="D20" s="36"/>
      <c r="E20" s="36"/>
    </row>
    <row r="21" spans="2:5" ht="41.4" customHeight="1">
      <c r="B21" s="1" t="s">
        <v>12</v>
      </c>
      <c r="C21" s="42" t="s">
        <v>13</v>
      </c>
      <c r="D21" s="43"/>
      <c r="E21" s="43"/>
    </row>
    <row r="22" spans="2:5" ht="41.4" customHeight="1">
      <c r="B22" s="1" t="s">
        <v>14</v>
      </c>
      <c r="C22" s="42" t="s">
        <v>15</v>
      </c>
      <c r="D22" s="43"/>
      <c r="E22" s="43"/>
    </row>
    <row r="23" spans="2:5">
      <c r="B23" s="28"/>
      <c r="C23" s="29"/>
    </row>
    <row r="24" spans="2:5">
      <c r="B24" s="38" t="s">
        <v>61</v>
      </c>
      <c r="C24" s="36"/>
      <c r="D24" s="36"/>
      <c r="E24" s="36"/>
    </row>
    <row r="25" spans="2:5" ht="41.4" customHeight="1">
      <c r="B25" s="1" t="s">
        <v>65</v>
      </c>
      <c r="C25" s="42" t="s">
        <v>66</v>
      </c>
      <c r="D25" s="43"/>
      <c r="E25" s="43"/>
    </row>
    <row r="26" spans="2:5" ht="68.400000000000006" customHeight="1">
      <c r="B26" s="1" t="s">
        <v>39</v>
      </c>
      <c r="C26" s="42" t="s">
        <v>67</v>
      </c>
      <c r="D26" s="43"/>
      <c r="E26" s="43"/>
    </row>
    <row r="27" spans="2:5" ht="68.400000000000006" customHeight="1">
      <c r="B27" s="1" t="s">
        <v>42</v>
      </c>
      <c r="C27" s="50" t="s">
        <v>70</v>
      </c>
      <c r="D27" s="50"/>
      <c r="E27" s="50"/>
    </row>
    <row r="28" spans="2:5" ht="68.400000000000006" customHeight="1">
      <c r="B28" s="1" t="s">
        <v>68</v>
      </c>
      <c r="C28" s="50" t="s">
        <v>71</v>
      </c>
      <c r="D28" s="50"/>
      <c r="E28" s="50"/>
    </row>
    <row r="29" spans="2:5" ht="178.2" customHeight="1">
      <c r="B29" s="1" t="s">
        <v>69</v>
      </c>
      <c r="C29" s="50" t="s">
        <v>72</v>
      </c>
      <c r="D29" s="50"/>
      <c r="E29" s="50"/>
    </row>
    <row r="30" spans="2:5">
      <c r="B30" s="28"/>
      <c r="C30" s="29"/>
    </row>
    <row r="31" spans="2:5">
      <c r="B31" s="44" t="s">
        <v>62</v>
      </c>
      <c r="C31" s="43"/>
      <c r="D31" s="43"/>
      <c r="E31" s="43"/>
    </row>
    <row r="32" spans="2:5">
      <c r="B32" s="8" t="s">
        <v>46</v>
      </c>
      <c r="C32" s="8" t="s">
        <v>49</v>
      </c>
      <c r="D32" s="8" t="s">
        <v>43</v>
      </c>
      <c r="E32" s="8" t="s">
        <v>82</v>
      </c>
    </row>
    <row r="33" spans="2:5">
      <c r="B33" s="1" t="s">
        <v>47</v>
      </c>
      <c r="C33" s="11">
        <v>0.3</v>
      </c>
      <c r="D33" s="22">
        <f>'Fase A'!E36</f>
        <v>1.1633</v>
      </c>
      <c r="E33" s="23">
        <f>C33*D33</f>
        <v>0.34898999999999997</v>
      </c>
    </row>
    <row r="34" spans="2:5">
      <c r="B34" s="31" t="s">
        <v>81</v>
      </c>
      <c r="C34" s="32">
        <v>0.45</v>
      </c>
      <c r="D34" s="33">
        <f>'AOW Fase A'!E36</f>
        <v>1.1633</v>
      </c>
      <c r="E34" s="23">
        <f t="shared" ref="E34:E36" si="0">C34*D34</f>
        <v>0.52348499999999998</v>
      </c>
    </row>
    <row r="35" spans="2:5">
      <c r="B35" s="31" t="s">
        <v>48</v>
      </c>
      <c r="C35" s="32">
        <v>0.1</v>
      </c>
      <c r="D35" s="22">
        <f>'Fase BC'!E36</f>
        <v>1.1633</v>
      </c>
      <c r="E35" s="23">
        <f t="shared" si="0"/>
        <v>0.11633</v>
      </c>
    </row>
    <row r="36" spans="2:5" ht="15" thickBot="1">
      <c r="B36" s="10" t="s">
        <v>80</v>
      </c>
      <c r="C36" s="12">
        <v>0.15</v>
      </c>
      <c r="D36" s="34">
        <f>'AOW Fase BC'!E36</f>
        <v>1.1633</v>
      </c>
      <c r="E36" s="24">
        <f t="shared" si="0"/>
        <v>0.17449499999999998</v>
      </c>
    </row>
    <row r="37" spans="2:5">
      <c r="B37" s="9" t="s">
        <v>83</v>
      </c>
      <c r="C37" s="45"/>
      <c r="D37" s="46"/>
      <c r="E37" s="25">
        <f>SUM(E33:E36)</f>
        <v>1.1633</v>
      </c>
    </row>
    <row r="38" spans="2:5">
      <c r="B38" s="20" t="s">
        <v>42</v>
      </c>
      <c r="C38" s="53"/>
      <c r="D38" s="53"/>
      <c r="E38" s="21">
        <f>Bureaumarge!B4</f>
        <v>0</v>
      </c>
    </row>
    <row r="40" spans="2:5">
      <c r="B40" s="44" t="s">
        <v>63</v>
      </c>
      <c r="C40" s="43"/>
      <c r="D40" s="43"/>
      <c r="E40" s="43"/>
    </row>
    <row r="41" spans="2:5">
      <c r="B41" s="54" t="s">
        <v>76</v>
      </c>
      <c r="C41" s="43"/>
      <c r="D41" s="43"/>
      <c r="E41" s="43"/>
    </row>
    <row r="42" spans="2:5">
      <c r="B42" s="43"/>
      <c r="C42" s="43"/>
      <c r="D42" s="43"/>
      <c r="E42" s="43"/>
    </row>
    <row r="43" spans="2:5">
      <c r="B43" s="43"/>
      <c r="C43" s="43"/>
      <c r="D43" s="43"/>
      <c r="E43" s="43"/>
    </row>
    <row r="44" spans="2:5">
      <c r="B44" s="43"/>
      <c r="C44" s="43"/>
      <c r="D44" s="43"/>
      <c r="E44" s="43"/>
    </row>
    <row r="45" spans="2:5">
      <c r="B45" s="43"/>
      <c r="C45" s="43"/>
      <c r="D45" s="43"/>
      <c r="E45" s="43"/>
    </row>
    <row r="46" spans="2:5">
      <c r="B46" s="43"/>
      <c r="C46" s="43"/>
      <c r="D46" s="43"/>
      <c r="E46" s="43"/>
    </row>
    <row r="47" spans="2:5">
      <c r="B47" s="43"/>
      <c r="C47" s="43"/>
      <c r="D47" s="43"/>
      <c r="E47" s="43"/>
    </row>
    <row r="48" spans="2:5">
      <c r="B48" s="43"/>
      <c r="C48" s="43"/>
      <c r="D48" s="43"/>
      <c r="E48" s="43"/>
    </row>
    <row r="50" spans="2:5">
      <c r="B50" s="44" t="s">
        <v>64</v>
      </c>
      <c r="C50" s="43"/>
      <c r="D50" s="43"/>
      <c r="E50" s="43"/>
    </row>
    <row r="51" spans="2:5" ht="55.2" customHeight="1">
      <c r="B51" s="1" t="s">
        <v>51</v>
      </c>
      <c r="C51" s="42" t="s">
        <v>85</v>
      </c>
      <c r="D51" s="43"/>
      <c r="E51" s="43"/>
    </row>
    <row r="52" spans="2:5" ht="54" customHeight="1">
      <c r="B52" s="1" t="s">
        <v>52</v>
      </c>
      <c r="C52" s="42" t="s">
        <v>53</v>
      </c>
      <c r="D52" s="43"/>
      <c r="E52" s="43"/>
    </row>
    <row r="53" spans="2:5" ht="54.6" customHeight="1">
      <c r="B53" s="1" t="s">
        <v>54</v>
      </c>
      <c r="C53" s="42" t="s">
        <v>55</v>
      </c>
      <c r="D53" s="43"/>
      <c r="E53" s="43"/>
    </row>
    <row r="54" spans="2:5" ht="55.2" customHeight="1">
      <c r="B54" s="1" t="s">
        <v>56</v>
      </c>
      <c r="C54" s="42" t="s">
        <v>57</v>
      </c>
      <c r="D54" s="43"/>
      <c r="E54" s="43"/>
    </row>
  </sheetData>
  <sheetProtection algorithmName="SHA-512" hashValue="F/XbdB3wWwvP7osIqlaSywT+EIzXRRC+6KiH2lZ+Zx3iVCxX7xjshnwQctuW1irSqgWQl/ygEi3nikTY+s7qcA==" saltValue="Dlwb8ma1p11XBB7Z29Oe3A==" spinCount="100000" sheet="1" selectLockedCells="1"/>
  <mergeCells count="34">
    <mergeCell ref="C53:E53"/>
    <mergeCell ref="C54:E54"/>
    <mergeCell ref="B41:E48"/>
    <mergeCell ref="B50:E50"/>
    <mergeCell ref="C51:E51"/>
    <mergeCell ref="C52:E52"/>
    <mergeCell ref="B40:E40"/>
    <mergeCell ref="B16:E16"/>
    <mergeCell ref="B17:E17"/>
    <mergeCell ref="B18:E18"/>
    <mergeCell ref="B20:E20"/>
    <mergeCell ref="C21:E21"/>
    <mergeCell ref="C38:D38"/>
    <mergeCell ref="B24:E24"/>
    <mergeCell ref="C25:E25"/>
    <mergeCell ref="C26:E26"/>
    <mergeCell ref="C29:E29"/>
    <mergeCell ref="C8:E8"/>
    <mergeCell ref="C22:E22"/>
    <mergeCell ref="B31:E31"/>
    <mergeCell ref="C37:D37"/>
    <mergeCell ref="B14:E14"/>
    <mergeCell ref="B15:E15"/>
    <mergeCell ref="C28:E28"/>
    <mergeCell ref="C27:E27"/>
    <mergeCell ref="C9:E9"/>
    <mergeCell ref="C10:E10"/>
    <mergeCell ref="B12:E12"/>
    <mergeCell ref="B13:E13"/>
    <mergeCell ref="B2:E2"/>
    <mergeCell ref="B3:E3"/>
    <mergeCell ref="B5:E5"/>
    <mergeCell ref="C6:E6"/>
    <mergeCell ref="C7:E7"/>
  </mergeCells>
  <dataValidations count="1">
    <dataValidation type="decimal" operator="greaterThan" errorTitle="Ongeldig tarief" error="Vul een positief uurtarief groter dan € 0,00 in." promptTitle="Invoer tarief" prompt="Vul het all-in uurtarief exclusief btw in." sqref="D33:D36" xr:uid="{CA82BA23-2238-49C2-A8B9-714BB248633E}">
      <formula1>0</formula1>
      <formula2>0</formula2>
    </dataValidation>
  </dataValidations>
  <pageMargins left="0.25" right="0.25" top="0.75" bottom="0.75" header="0.3" footer="0.3"/>
  <pageSetup paperSize="9" scale="86" fitToHeight="0" orientation="portrait" r:id="rId1"/>
  <rowBreaks count="1" manualBreakCount="1">
    <brk id="27" max="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8CC553-0EDD-4C17-8103-F5303EA53CDD}">
  <dimension ref="B1:E40"/>
  <sheetViews>
    <sheetView workbookViewId="0">
      <selection activeCell="D24" sqref="D24"/>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55" t="s">
        <v>16</v>
      </c>
      <c r="C2" s="56"/>
      <c r="D2" s="56"/>
      <c r="E2" s="57"/>
    </row>
    <row r="3" spans="2:5" ht="15" thickBot="1">
      <c r="B3" s="16"/>
      <c r="C3" s="15"/>
      <c r="D3" s="17" t="s">
        <v>58</v>
      </c>
      <c r="E3" s="18" t="s">
        <v>59</v>
      </c>
    </row>
    <row r="4" spans="2:5">
      <c r="B4" s="58" t="s">
        <v>17</v>
      </c>
      <c r="C4" s="14" t="s">
        <v>40</v>
      </c>
      <c r="D4" s="14"/>
      <c r="E4" s="19">
        <v>100</v>
      </c>
    </row>
    <row r="5" spans="2:5">
      <c r="B5" s="59"/>
      <c r="C5" s="4" t="s">
        <v>18</v>
      </c>
      <c r="D5" s="5">
        <v>1</v>
      </c>
      <c r="E5" s="6">
        <f>E4</f>
        <v>100</v>
      </c>
    </row>
    <row r="6" spans="2:5">
      <c r="B6" s="60"/>
      <c r="C6" s="61"/>
      <c r="D6" s="61"/>
      <c r="E6" s="62"/>
    </row>
    <row r="7" spans="2:5">
      <c r="B7" s="59" t="s">
        <v>19</v>
      </c>
      <c r="C7" s="2" t="s">
        <v>20</v>
      </c>
      <c r="D7" s="3">
        <v>0</v>
      </c>
      <c r="E7" s="13">
        <f>D7*$E$5</f>
        <v>0</v>
      </c>
    </row>
    <row r="8" spans="2:5">
      <c r="B8" s="59"/>
      <c r="C8" s="2" t="s">
        <v>21</v>
      </c>
      <c r="D8" s="3">
        <v>0</v>
      </c>
      <c r="E8" s="13">
        <f t="shared" ref="E8:E12" si="0">D8*$E$5</f>
        <v>0</v>
      </c>
    </row>
    <row r="9" spans="2:5">
      <c r="B9" s="59"/>
      <c r="C9" s="2" t="s">
        <v>75</v>
      </c>
      <c r="D9" s="3">
        <v>0</v>
      </c>
      <c r="E9" s="13">
        <f t="shared" si="0"/>
        <v>0</v>
      </c>
    </row>
    <row r="10" spans="2:5">
      <c r="B10" s="59"/>
      <c r="C10" s="2" t="s">
        <v>22</v>
      </c>
      <c r="D10" s="3">
        <v>0</v>
      </c>
      <c r="E10" s="13">
        <f t="shared" si="0"/>
        <v>0</v>
      </c>
    </row>
    <row r="11" spans="2:5">
      <c r="B11" s="59"/>
      <c r="C11" s="2" t="s">
        <v>23</v>
      </c>
      <c r="D11" s="3">
        <v>0</v>
      </c>
      <c r="E11" s="13">
        <f t="shared" si="0"/>
        <v>0</v>
      </c>
    </row>
    <row r="12" spans="2:5">
      <c r="B12" s="59"/>
      <c r="C12" s="2" t="s">
        <v>24</v>
      </c>
      <c r="D12" s="3">
        <v>0</v>
      </c>
      <c r="E12" s="13">
        <f t="shared" si="0"/>
        <v>0</v>
      </c>
    </row>
    <row r="13" spans="2:5">
      <c r="B13" s="59"/>
      <c r="C13" s="4" t="s">
        <v>18</v>
      </c>
      <c r="D13" s="5">
        <f>SUM(D7:D12)</f>
        <v>0</v>
      </c>
      <c r="E13" s="6">
        <f>E5+(E5*D13)</f>
        <v>100</v>
      </c>
    </row>
    <row r="14" spans="2:5">
      <c r="B14" s="60"/>
      <c r="C14" s="61"/>
      <c r="D14" s="61"/>
      <c r="E14" s="62"/>
    </row>
    <row r="15" spans="2:5">
      <c r="B15" s="59" t="s">
        <v>25</v>
      </c>
      <c r="C15" s="2" t="s">
        <v>26</v>
      </c>
      <c r="D15" s="30">
        <v>0.08</v>
      </c>
      <c r="E15" s="13">
        <f>D15*E13</f>
        <v>8</v>
      </c>
    </row>
    <row r="16" spans="2:5">
      <c r="B16" s="59"/>
      <c r="C16" s="2" t="s">
        <v>27</v>
      </c>
      <c r="D16" s="30">
        <v>8.3299999999999999E-2</v>
      </c>
      <c r="E16" s="13">
        <f>D16*E13</f>
        <v>8.33</v>
      </c>
    </row>
    <row r="17" spans="2:5">
      <c r="B17" s="59"/>
      <c r="C17" s="4" t="s">
        <v>18</v>
      </c>
      <c r="D17" s="5">
        <f>SUM(D15:D16)</f>
        <v>0.1633</v>
      </c>
      <c r="E17" s="6">
        <f>E13+(E13*D17)</f>
        <v>116.33</v>
      </c>
    </row>
    <row r="18" spans="2:5">
      <c r="B18" s="60"/>
      <c r="C18" s="61"/>
      <c r="D18" s="61"/>
      <c r="E18" s="62"/>
    </row>
    <row r="19" spans="2:5">
      <c r="B19" s="59" t="s">
        <v>29</v>
      </c>
      <c r="C19" s="2" t="s">
        <v>30</v>
      </c>
      <c r="D19" s="3">
        <v>0</v>
      </c>
      <c r="E19" s="13">
        <f>$E$17*D19</f>
        <v>0</v>
      </c>
    </row>
    <row r="20" spans="2:5">
      <c r="B20" s="59"/>
      <c r="C20" s="2" t="s">
        <v>31</v>
      </c>
      <c r="D20" s="3">
        <v>0</v>
      </c>
      <c r="E20" s="13">
        <f t="shared" ref="E20:E27" si="1">$E$17*D20</f>
        <v>0</v>
      </c>
    </row>
    <row r="21" spans="2:5">
      <c r="B21" s="59"/>
      <c r="C21" s="2" t="s">
        <v>32</v>
      </c>
      <c r="D21" s="3">
        <v>0</v>
      </c>
      <c r="E21" s="13">
        <f t="shared" si="1"/>
        <v>0</v>
      </c>
    </row>
    <row r="22" spans="2:5">
      <c r="B22" s="59"/>
      <c r="C22" s="2" t="s">
        <v>33</v>
      </c>
      <c r="D22" s="3">
        <v>0</v>
      </c>
      <c r="E22" s="13">
        <f t="shared" si="1"/>
        <v>0</v>
      </c>
    </row>
    <row r="23" spans="2:5">
      <c r="B23" s="59"/>
      <c r="C23" s="2" t="s">
        <v>34</v>
      </c>
      <c r="D23" s="3">
        <v>0</v>
      </c>
      <c r="E23" s="13">
        <f t="shared" si="1"/>
        <v>0</v>
      </c>
    </row>
    <row r="24" spans="2:5">
      <c r="B24" s="59"/>
      <c r="C24" s="2" t="s">
        <v>35</v>
      </c>
      <c r="D24" s="3">
        <v>0</v>
      </c>
      <c r="E24" s="13">
        <f t="shared" si="1"/>
        <v>0</v>
      </c>
    </row>
    <row r="25" spans="2:5">
      <c r="B25" s="59"/>
      <c r="C25" s="2" t="s">
        <v>36</v>
      </c>
      <c r="D25" s="3">
        <v>0</v>
      </c>
      <c r="E25" s="13">
        <f t="shared" si="1"/>
        <v>0</v>
      </c>
    </row>
    <row r="26" spans="2:5">
      <c r="B26" s="59"/>
      <c r="C26" s="2" t="s">
        <v>28</v>
      </c>
      <c r="D26" s="3">
        <v>0</v>
      </c>
      <c r="E26" s="13">
        <f t="shared" si="1"/>
        <v>0</v>
      </c>
    </row>
    <row r="27" spans="2:5">
      <c r="B27" s="59"/>
      <c r="C27" s="2" t="s">
        <v>37</v>
      </c>
      <c r="D27" s="3">
        <v>0</v>
      </c>
      <c r="E27" s="13">
        <f t="shared" si="1"/>
        <v>0</v>
      </c>
    </row>
    <row r="28" spans="2:5">
      <c r="B28" s="59"/>
      <c r="C28" s="4" t="s">
        <v>18</v>
      </c>
      <c r="D28" s="5">
        <f>SUM(D19:D27)</f>
        <v>0</v>
      </c>
      <c r="E28" s="6">
        <f>E17+(E17*D28)</f>
        <v>116.33</v>
      </c>
    </row>
    <row r="29" spans="2:5">
      <c r="B29" s="60"/>
      <c r="C29" s="61"/>
      <c r="D29" s="61"/>
      <c r="E29" s="62"/>
    </row>
    <row r="30" spans="2:5">
      <c r="B30" s="59" t="s">
        <v>73</v>
      </c>
      <c r="C30" s="2" t="s">
        <v>38</v>
      </c>
      <c r="D30" s="3">
        <v>0</v>
      </c>
      <c r="E30" s="13">
        <f>D30*E28</f>
        <v>0</v>
      </c>
    </row>
    <row r="31" spans="2:5">
      <c r="B31" s="59"/>
      <c r="C31" s="2" t="s">
        <v>39</v>
      </c>
      <c r="D31" s="3">
        <v>0</v>
      </c>
      <c r="E31" s="13">
        <f>D31*E28</f>
        <v>0</v>
      </c>
    </row>
    <row r="32" spans="2:5">
      <c r="B32" s="59"/>
      <c r="C32" s="4" t="s">
        <v>18</v>
      </c>
      <c r="D32" s="5">
        <f>SUM(D30:D31)</f>
        <v>0</v>
      </c>
      <c r="E32" s="6">
        <f>E28+(E28*D32)</f>
        <v>116.33</v>
      </c>
    </row>
    <row r="33" spans="2:5" ht="15" thickBot="1">
      <c r="B33" s="72"/>
      <c r="C33" s="73"/>
      <c r="D33" s="73"/>
      <c r="E33" s="74"/>
    </row>
    <row r="34" spans="2:5">
      <c r="B34" s="75" t="s">
        <v>41</v>
      </c>
      <c r="C34" s="76"/>
      <c r="D34" s="76"/>
      <c r="E34" s="26">
        <f>E32/100</f>
        <v>1.1633</v>
      </c>
    </row>
    <row r="35" spans="2:5">
      <c r="B35" s="77" t="s">
        <v>42</v>
      </c>
      <c r="C35" s="78"/>
      <c r="D35" s="79"/>
      <c r="E35" s="7">
        <f>Bureaumarge!B4</f>
        <v>0</v>
      </c>
    </row>
    <row r="36" spans="2:5" ht="15" thickBot="1">
      <c r="B36" s="80" t="s">
        <v>43</v>
      </c>
      <c r="C36" s="81"/>
      <c r="D36" s="82"/>
      <c r="E36" s="27">
        <f>E34*(1+E35)</f>
        <v>1.1633</v>
      </c>
    </row>
    <row r="37" spans="2:5" ht="15" thickBot="1"/>
    <row r="38" spans="2:5">
      <c r="B38" s="63" t="s">
        <v>74</v>
      </c>
      <c r="C38" s="64"/>
      <c r="D38" s="64"/>
      <c r="E38" s="65"/>
    </row>
    <row r="39" spans="2:5">
      <c r="B39" s="66"/>
      <c r="C39" s="67"/>
      <c r="D39" s="67"/>
      <c r="E39" s="68"/>
    </row>
    <row r="40" spans="2:5" ht="15" thickBot="1">
      <c r="B40" s="69"/>
      <c r="C40" s="70"/>
      <c r="D40" s="70"/>
      <c r="E40" s="71"/>
    </row>
  </sheetData>
  <sheetProtection algorithmName="SHA-512" hashValue="QzBFXj8xJLL4UlPki6hmhLEW2b5klRmBWmy84g8Nx25Va4gb8oW0O2Db+bi98LlRK6WN1EtxEobqnCy7Twg8zQ==" saltValue="0XYl1QJehU7fm8g/s6zIRg==" spinCount="100000" sheet="1" selectLockedCells="1"/>
  <mergeCells count="15">
    <mergeCell ref="B38:E40"/>
    <mergeCell ref="B15:B17"/>
    <mergeCell ref="B29:E29"/>
    <mergeCell ref="B30:B32"/>
    <mergeCell ref="B33:E33"/>
    <mergeCell ref="B34:D34"/>
    <mergeCell ref="B35:D35"/>
    <mergeCell ref="B36:D36"/>
    <mergeCell ref="B18:E18"/>
    <mergeCell ref="B19:B28"/>
    <mergeCell ref="B2:E2"/>
    <mergeCell ref="B4:B5"/>
    <mergeCell ref="B6:E6"/>
    <mergeCell ref="B7:B13"/>
    <mergeCell ref="B14:E14"/>
  </mergeCells>
  <pageMargins left="0.25" right="0.25"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0D3DE-C965-43A4-B477-B7E15671CC01}">
  <dimension ref="B1:E40"/>
  <sheetViews>
    <sheetView workbookViewId="0">
      <selection activeCell="D25" sqref="D25"/>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55" t="s">
        <v>77</v>
      </c>
      <c r="C2" s="56"/>
      <c r="D2" s="56"/>
      <c r="E2" s="57"/>
    </row>
    <row r="3" spans="2:5" ht="15" thickBot="1">
      <c r="B3" s="16"/>
      <c r="C3" s="15"/>
      <c r="D3" s="17" t="s">
        <v>58</v>
      </c>
      <c r="E3" s="18" t="s">
        <v>59</v>
      </c>
    </row>
    <row r="4" spans="2:5">
      <c r="B4" s="58" t="s">
        <v>17</v>
      </c>
      <c r="C4" s="14" t="s">
        <v>40</v>
      </c>
      <c r="D4" s="14"/>
      <c r="E4" s="19">
        <v>100</v>
      </c>
    </row>
    <row r="5" spans="2:5">
      <c r="B5" s="59"/>
      <c r="C5" s="4" t="s">
        <v>18</v>
      </c>
      <c r="D5" s="5">
        <v>1</v>
      </c>
      <c r="E5" s="6">
        <f>E4</f>
        <v>100</v>
      </c>
    </row>
    <row r="6" spans="2:5">
      <c r="B6" s="60"/>
      <c r="C6" s="61"/>
      <c r="D6" s="61"/>
      <c r="E6" s="62"/>
    </row>
    <row r="7" spans="2:5">
      <c r="B7" s="59" t="s">
        <v>19</v>
      </c>
      <c r="C7" s="2" t="s">
        <v>20</v>
      </c>
      <c r="D7" s="3">
        <v>0</v>
      </c>
      <c r="E7" s="13">
        <f>D7*$E$5</f>
        <v>0</v>
      </c>
    </row>
    <row r="8" spans="2:5">
      <c r="B8" s="59"/>
      <c r="C8" s="2" t="s">
        <v>21</v>
      </c>
      <c r="D8" s="3">
        <v>0</v>
      </c>
      <c r="E8" s="13">
        <f t="shared" ref="E8:E12" si="0">D8*$E$5</f>
        <v>0</v>
      </c>
    </row>
    <row r="9" spans="2:5">
      <c r="B9" s="59"/>
      <c r="C9" s="2" t="s">
        <v>75</v>
      </c>
      <c r="D9" s="3">
        <v>0</v>
      </c>
      <c r="E9" s="13">
        <f t="shared" si="0"/>
        <v>0</v>
      </c>
    </row>
    <row r="10" spans="2:5">
      <c r="B10" s="59"/>
      <c r="C10" s="2" t="s">
        <v>22</v>
      </c>
      <c r="D10" s="3">
        <v>0</v>
      </c>
      <c r="E10" s="13">
        <f t="shared" si="0"/>
        <v>0</v>
      </c>
    </row>
    <row r="11" spans="2:5">
      <c r="B11" s="59"/>
      <c r="C11" s="2" t="s">
        <v>23</v>
      </c>
      <c r="D11" s="3">
        <v>0</v>
      </c>
      <c r="E11" s="13">
        <f t="shared" si="0"/>
        <v>0</v>
      </c>
    </row>
    <row r="12" spans="2:5">
      <c r="B12" s="59"/>
      <c r="C12" s="2" t="s">
        <v>24</v>
      </c>
      <c r="D12" s="3">
        <v>0</v>
      </c>
      <c r="E12" s="13">
        <f t="shared" si="0"/>
        <v>0</v>
      </c>
    </row>
    <row r="13" spans="2:5">
      <c r="B13" s="59"/>
      <c r="C13" s="4" t="s">
        <v>18</v>
      </c>
      <c r="D13" s="5">
        <f>SUM(D7:D12)</f>
        <v>0</v>
      </c>
      <c r="E13" s="6">
        <f>E5+(E5*D13)</f>
        <v>100</v>
      </c>
    </row>
    <row r="14" spans="2:5">
      <c r="B14" s="60"/>
      <c r="C14" s="61"/>
      <c r="D14" s="61"/>
      <c r="E14" s="62"/>
    </row>
    <row r="15" spans="2:5">
      <c r="B15" s="59" t="s">
        <v>25</v>
      </c>
      <c r="C15" s="2" t="s">
        <v>26</v>
      </c>
      <c r="D15" s="30">
        <v>0.08</v>
      </c>
      <c r="E15" s="13">
        <f>D15*E13</f>
        <v>8</v>
      </c>
    </row>
    <row r="16" spans="2:5">
      <c r="B16" s="59"/>
      <c r="C16" s="2" t="s">
        <v>27</v>
      </c>
      <c r="D16" s="30">
        <v>8.3299999999999999E-2</v>
      </c>
      <c r="E16" s="13">
        <f>D16*E13</f>
        <v>8.33</v>
      </c>
    </row>
    <row r="17" spans="2:5">
      <c r="B17" s="59"/>
      <c r="C17" s="4" t="s">
        <v>18</v>
      </c>
      <c r="D17" s="5">
        <f>SUM(D15:D16)</f>
        <v>0.1633</v>
      </c>
      <c r="E17" s="6">
        <f>E13+(E13*D17)</f>
        <v>116.33</v>
      </c>
    </row>
    <row r="18" spans="2:5">
      <c r="B18" s="60"/>
      <c r="C18" s="61"/>
      <c r="D18" s="61"/>
      <c r="E18" s="62"/>
    </row>
    <row r="19" spans="2:5">
      <c r="B19" s="59" t="s">
        <v>29</v>
      </c>
      <c r="C19" s="2" t="s">
        <v>30</v>
      </c>
      <c r="D19" s="3">
        <v>0</v>
      </c>
      <c r="E19" s="13">
        <f>$E$17*D19</f>
        <v>0</v>
      </c>
    </row>
    <row r="20" spans="2:5">
      <c r="B20" s="59"/>
      <c r="C20" s="2" t="s">
        <v>31</v>
      </c>
      <c r="D20" s="3">
        <v>0</v>
      </c>
      <c r="E20" s="13">
        <f t="shared" ref="E20:E27" si="1">$E$17*D20</f>
        <v>0</v>
      </c>
    </row>
    <row r="21" spans="2:5">
      <c r="B21" s="59"/>
      <c r="C21" s="2" t="s">
        <v>32</v>
      </c>
      <c r="D21" s="3">
        <v>0</v>
      </c>
      <c r="E21" s="13">
        <f t="shared" si="1"/>
        <v>0</v>
      </c>
    </row>
    <row r="22" spans="2:5">
      <c r="B22" s="59"/>
      <c r="C22" s="2" t="s">
        <v>33</v>
      </c>
      <c r="D22" s="3">
        <v>0</v>
      </c>
      <c r="E22" s="13">
        <f t="shared" si="1"/>
        <v>0</v>
      </c>
    </row>
    <row r="23" spans="2:5">
      <c r="B23" s="59"/>
      <c r="C23" s="2" t="s">
        <v>34</v>
      </c>
      <c r="D23" s="3">
        <v>0</v>
      </c>
      <c r="E23" s="13">
        <f t="shared" si="1"/>
        <v>0</v>
      </c>
    </row>
    <row r="24" spans="2:5">
      <c r="B24" s="59"/>
      <c r="C24" s="2" t="s">
        <v>35</v>
      </c>
      <c r="D24" s="3">
        <v>0</v>
      </c>
      <c r="E24" s="13">
        <f t="shared" si="1"/>
        <v>0</v>
      </c>
    </row>
    <row r="25" spans="2:5">
      <c r="B25" s="59"/>
      <c r="C25" s="2" t="s">
        <v>36</v>
      </c>
      <c r="D25" s="3">
        <v>0</v>
      </c>
      <c r="E25" s="13">
        <f t="shared" si="1"/>
        <v>0</v>
      </c>
    </row>
    <row r="26" spans="2:5">
      <c r="B26" s="59"/>
      <c r="C26" s="2" t="s">
        <v>28</v>
      </c>
      <c r="D26" s="3">
        <v>0</v>
      </c>
      <c r="E26" s="13">
        <f t="shared" si="1"/>
        <v>0</v>
      </c>
    </row>
    <row r="27" spans="2:5">
      <c r="B27" s="59"/>
      <c r="C27" s="2" t="s">
        <v>37</v>
      </c>
      <c r="D27" s="3">
        <v>0</v>
      </c>
      <c r="E27" s="13">
        <f t="shared" si="1"/>
        <v>0</v>
      </c>
    </row>
    <row r="28" spans="2:5">
      <c r="B28" s="59"/>
      <c r="C28" s="4" t="s">
        <v>18</v>
      </c>
      <c r="D28" s="5">
        <f>SUM(D19:D27)</f>
        <v>0</v>
      </c>
      <c r="E28" s="6">
        <f>E17+(E17*D28)</f>
        <v>116.33</v>
      </c>
    </row>
    <row r="29" spans="2:5">
      <c r="B29" s="60"/>
      <c r="C29" s="61"/>
      <c r="D29" s="61"/>
      <c r="E29" s="62"/>
    </row>
    <row r="30" spans="2:5">
      <c r="B30" s="59" t="s">
        <v>73</v>
      </c>
      <c r="C30" s="2" t="s">
        <v>38</v>
      </c>
      <c r="D30" s="3">
        <v>0</v>
      </c>
      <c r="E30" s="13">
        <f>D30*E28</f>
        <v>0</v>
      </c>
    </row>
    <row r="31" spans="2:5">
      <c r="B31" s="59"/>
      <c r="C31" s="2" t="s">
        <v>39</v>
      </c>
      <c r="D31" s="3">
        <v>0</v>
      </c>
      <c r="E31" s="13">
        <f>D31*E28</f>
        <v>0</v>
      </c>
    </row>
    <row r="32" spans="2:5">
      <c r="B32" s="59"/>
      <c r="C32" s="4" t="s">
        <v>18</v>
      </c>
      <c r="D32" s="5">
        <f>SUM(D30:D31)</f>
        <v>0</v>
      </c>
      <c r="E32" s="6">
        <f>E28+(E28*D32)</f>
        <v>116.33</v>
      </c>
    </row>
    <row r="33" spans="2:5" ht="15" thickBot="1">
      <c r="B33" s="72"/>
      <c r="C33" s="73"/>
      <c r="D33" s="73"/>
      <c r="E33" s="74"/>
    </row>
    <row r="34" spans="2:5">
      <c r="B34" s="75" t="s">
        <v>41</v>
      </c>
      <c r="C34" s="76"/>
      <c r="D34" s="76"/>
      <c r="E34" s="26">
        <f>E32/100</f>
        <v>1.1633</v>
      </c>
    </row>
    <row r="35" spans="2:5">
      <c r="B35" s="77" t="s">
        <v>42</v>
      </c>
      <c r="C35" s="78"/>
      <c r="D35" s="79"/>
      <c r="E35" s="7">
        <f>Bureaumarge!B4</f>
        <v>0</v>
      </c>
    </row>
    <row r="36" spans="2:5" ht="15" thickBot="1">
      <c r="B36" s="80" t="s">
        <v>43</v>
      </c>
      <c r="C36" s="81"/>
      <c r="D36" s="82"/>
      <c r="E36" s="27">
        <f>E34*(1+E35)</f>
        <v>1.1633</v>
      </c>
    </row>
    <row r="37" spans="2:5" ht="15" thickBot="1"/>
    <row r="38" spans="2:5">
      <c r="B38" s="63" t="s">
        <v>74</v>
      </c>
      <c r="C38" s="64"/>
      <c r="D38" s="64"/>
      <c r="E38" s="65"/>
    </row>
    <row r="39" spans="2:5">
      <c r="B39" s="66"/>
      <c r="C39" s="67"/>
      <c r="D39" s="67"/>
      <c r="E39" s="68"/>
    </row>
    <row r="40" spans="2:5" ht="15" thickBot="1">
      <c r="B40" s="69"/>
      <c r="C40" s="70"/>
      <c r="D40" s="70"/>
      <c r="E40" s="71"/>
    </row>
  </sheetData>
  <sheetProtection algorithmName="SHA-512" hashValue="oBMAcDJ/esbhir9ttoWAK7yUyF22VjNSBjgbNGx79DeFtRNzDM99gXYPPJx0xLH1e/zGhYRYAJWlw7znpXwQQw==" saltValue="8XgKhs4C1+4Y6QekQjqoVQ==" spinCount="100000" sheet="1" selectLockedCells="1"/>
  <mergeCells count="15">
    <mergeCell ref="B34:D34"/>
    <mergeCell ref="B35:D35"/>
    <mergeCell ref="B36:D36"/>
    <mergeCell ref="B38:E40"/>
    <mergeCell ref="B2:E2"/>
    <mergeCell ref="B18:E18"/>
    <mergeCell ref="B19:B28"/>
    <mergeCell ref="B29:E29"/>
    <mergeCell ref="B30:B32"/>
    <mergeCell ref="B33:E33"/>
    <mergeCell ref="B4:B5"/>
    <mergeCell ref="B6:E6"/>
    <mergeCell ref="B7:B13"/>
    <mergeCell ref="B14:E14"/>
    <mergeCell ref="B15:B17"/>
  </mergeCells>
  <pageMargins left="0.25" right="0.25"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12C797-E3EB-4A54-83DA-1DE4AFDC24DE}">
  <dimension ref="B1:E40"/>
  <sheetViews>
    <sheetView workbookViewId="0">
      <selection activeCell="D22" sqref="D22"/>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55" t="s">
        <v>79</v>
      </c>
      <c r="C2" s="56"/>
      <c r="D2" s="56"/>
      <c r="E2" s="57"/>
    </row>
    <row r="3" spans="2:5" ht="15" thickBot="1">
      <c r="B3" s="16"/>
      <c r="C3" s="15"/>
      <c r="D3" s="17" t="s">
        <v>58</v>
      </c>
      <c r="E3" s="18" t="s">
        <v>59</v>
      </c>
    </row>
    <row r="4" spans="2:5">
      <c r="B4" s="58" t="s">
        <v>17</v>
      </c>
      <c r="C4" s="14" t="s">
        <v>40</v>
      </c>
      <c r="D4" s="14"/>
      <c r="E4" s="19">
        <v>100</v>
      </c>
    </row>
    <row r="5" spans="2:5">
      <c r="B5" s="59"/>
      <c r="C5" s="4" t="s">
        <v>18</v>
      </c>
      <c r="D5" s="5">
        <v>1</v>
      </c>
      <c r="E5" s="6">
        <f>E4</f>
        <v>100</v>
      </c>
    </row>
    <row r="6" spans="2:5">
      <c r="B6" s="60"/>
      <c r="C6" s="61"/>
      <c r="D6" s="61"/>
      <c r="E6" s="62"/>
    </row>
    <row r="7" spans="2:5">
      <c r="B7" s="59" t="s">
        <v>19</v>
      </c>
      <c r="C7" s="2" t="s">
        <v>20</v>
      </c>
      <c r="D7" s="3">
        <v>0</v>
      </c>
      <c r="E7" s="13">
        <f>D7*$E$5</f>
        <v>0</v>
      </c>
    </row>
    <row r="8" spans="2:5">
      <c r="B8" s="59"/>
      <c r="C8" s="2" t="s">
        <v>21</v>
      </c>
      <c r="D8" s="3">
        <v>0</v>
      </c>
      <c r="E8" s="13">
        <f t="shared" ref="E8:E12" si="0">D8*$E$5</f>
        <v>0</v>
      </c>
    </row>
    <row r="9" spans="2:5">
      <c r="B9" s="59"/>
      <c r="C9" s="2" t="s">
        <v>75</v>
      </c>
      <c r="D9" s="3">
        <v>0</v>
      </c>
      <c r="E9" s="13">
        <f t="shared" si="0"/>
        <v>0</v>
      </c>
    </row>
    <row r="10" spans="2:5">
      <c r="B10" s="59"/>
      <c r="C10" s="2" t="s">
        <v>22</v>
      </c>
      <c r="D10" s="3">
        <v>0</v>
      </c>
      <c r="E10" s="13">
        <f t="shared" si="0"/>
        <v>0</v>
      </c>
    </row>
    <row r="11" spans="2:5">
      <c r="B11" s="59"/>
      <c r="C11" s="2" t="s">
        <v>23</v>
      </c>
      <c r="D11" s="3">
        <v>0</v>
      </c>
      <c r="E11" s="13">
        <f t="shared" si="0"/>
        <v>0</v>
      </c>
    </row>
    <row r="12" spans="2:5">
      <c r="B12" s="59"/>
      <c r="C12" s="2" t="s">
        <v>24</v>
      </c>
      <c r="D12" s="3">
        <v>0</v>
      </c>
      <c r="E12" s="13">
        <f t="shared" si="0"/>
        <v>0</v>
      </c>
    </row>
    <row r="13" spans="2:5">
      <c r="B13" s="59"/>
      <c r="C13" s="4" t="s">
        <v>18</v>
      </c>
      <c r="D13" s="5">
        <f>SUM(D7:D12)</f>
        <v>0</v>
      </c>
      <c r="E13" s="6">
        <f>E5+(E5*D13)</f>
        <v>100</v>
      </c>
    </row>
    <row r="14" spans="2:5">
      <c r="B14" s="60"/>
      <c r="C14" s="61"/>
      <c r="D14" s="61"/>
      <c r="E14" s="62"/>
    </row>
    <row r="15" spans="2:5">
      <c r="B15" s="59" t="s">
        <v>25</v>
      </c>
      <c r="C15" s="2" t="s">
        <v>26</v>
      </c>
      <c r="D15" s="30">
        <v>0.08</v>
      </c>
      <c r="E15" s="13">
        <f>D15*E13</f>
        <v>8</v>
      </c>
    </row>
    <row r="16" spans="2:5">
      <c r="B16" s="59"/>
      <c r="C16" s="2" t="s">
        <v>27</v>
      </c>
      <c r="D16" s="30">
        <v>8.3299999999999999E-2</v>
      </c>
      <c r="E16" s="13">
        <f>D16*E13</f>
        <v>8.33</v>
      </c>
    </row>
    <row r="17" spans="2:5">
      <c r="B17" s="59"/>
      <c r="C17" s="4" t="s">
        <v>18</v>
      </c>
      <c r="D17" s="5">
        <f>SUM(D15:D16)</f>
        <v>0.1633</v>
      </c>
      <c r="E17" s="6">
        <f>E13+(E13*D17)</f>
        <v>116.33</v>
      </c>
    </row>
    <row r="18" spans="2:5">
      <c r="B18" s="60"/>
      <c r="C18" s="61"/>
      <c r="D18" s="61"/>
      <c r="E18" s="62"/>
    </row>
    <row r="19" spans="2:5">
      <c r="B19" s="59" t="s">
        <v>29</v>
      </c>
      <c r="C19" s="2" t="s">
        <v>30</v>
      </c>
      <c r="D19" s="3">
        <v>0</v>
      </c>
      <c r="E19" s="13">
        <f>$E$17*D19</f>
        <v>0</v>
      </c>
    </row>
    <row r="20" spans="2:5">
      <c r="B20" s="59"/>
      <c r="C20" s="2" t="s">
        <v>31</v>
      </c>
      <c r="D20" s="3">
        <v>0</v>
      </c>
      <c r="E20" s="13">
        <f t="shared" ref="E20:E27" si="1">$E$17*D20</f>
        <v>0</v>
      </c>
    </row>
    <row r="21" spans="2:5">
      <c r="B21" s="59"/>
      <c r="C21" s="2" t="s">
        <v>32</v>
      </c>
      <c r="D21" s="3">
        <v>0</v>
      </c>
      <c r="E21" s="13">
        <f t="shared" si="1"/>
        <v>0</v>
      </c>
    </row>
    <row r="22" spans="2:5">
      <c r="B22" s="59"/>
      <c r="C22" s="2" t="s">
        <v>33</v>
      </c>
      <c r="D22" s="3">
        <v>0</v>
      </c>
      <c r="E22" s="13">
        <f t="shared" si="1"/>
        <v>0</v>
      </c>
    </row>
    <row r="23" spans="2:5">
      <c r="B23" s="59"/>
      <c r="C23" s="2" t="s">
        <v>34</v>
      </c>
      <c r="D23" s="3">
        <v>0</v>
      </c>
      <c r="E23" s="13">
        <f t="shared" si="1"/>
        <v>0</v>
      </c>
    </row>
    <row r="24" spans="2:5">
      <c r="B24" s="59"/>
      <c r="C24" s="2" t="s">
        <v>35</v>
      </c>
      <c r="D24" s="3">
        <v>0</v>
      </c>
      <c r="E24" s="13">
        <f t="shared" si="1"/>
        <v>0</v>
      </c>
    </row>
    <row r="25" spans="2:5">
      <c r="B25" s="59"/>
      <c r="C25" s="2" t="s">
        <v>36</v>
      </c>
      <c r="D25" s="3">
        <v>0</v>
      </c>
      <c r="E25" s="13">
        <f t="shared" si="1"/>
        <v>0</v>
      </c>
    </row>
    <row r="26" spans="2:5">
      <c r="B26" s="59"/>
      <c r="C26" s="2" t="s">
        <v>28</v>
      </c>
      <c r="D26" s="3">
        <v>0</v>
      </c>
      <c r="E26" s="13">
        <f t="shared" si="1"/>
        <v>0</v>
      </c>
    </row>
    <row r="27" spans="2:5">
      <c r="B27" s="59"/>
      <c r="C27" s="2" t="s">
        <v>37</v>
      </c>
      <c r="D27" s="3">
        <v>0</v>
      </c>
      <c r="E27" s="13">
        <f t="shared" si="1"/>
        <v>0</v>
      </c>
    </row>
    <row r="28" spans="2:5">
      <c r="B28" s="59"/>
      <c r="C28" s="4" t="s">
        <v>18</v>
      </c>
      <c r="D28" s="5">
        <f>SUM(D19:D27)</f>
        <v>0</v>
      </c>
      <c r="E28" s="6">
        <f>E17+(E17*D28)</f>
        <v>116.33</v>
      </c>
    </row>
    <row r="29" spans="2:5">
      <c r="B29" s="60"/>
      <c r="C29" s="61"/>
      <c r="D29" s="61"/>
      <c r="E29" s="62"/>
    </row>
    <row r="30" spans="2:5">
      <c r="B30" s="59" t="s">
        <v>73</v>
      </c>
      <c r="C30" s="2" t="s">
        <v>38</v>
      </c>
      <c r="D30" s="3">
        <v>0</v>
      </c>
      <c r="E30" s="13">
        <f>D30*E28</f>
        <v>0</v>
      </c>
    </row>
    <row r="31" spans="2:5">
      <c r="B31" s="59"/>
      <c r="C31" s="2" t="s">
        <v>39</v>
      </c>
      <c r="D31" s="3">
        <v>0</v>
      </c>
      <c r="E31" s="13">
        <f>D31*E28</f>
        <v>0</v>
      </c>
    </row>
    <row r="32" spans="2:5">
      <c r="B32" s="59"/>
      <c r="C32" s="4" t="s">
        <v>18</v>
      </c>
      <c r="D32" s="5">
        <f>SUM(D30:D31)</f>
        <v>0</v>
      </c>
      <c r="E32" s="6">
        <f>E28+(E28*D32)</f>
        <v>116.33</v>
      </c>
    </row>
    <row r="33" spans="2:5" ht="15" thickBot="1">
      <c r="B33" s="72"/>
      <c r="C33" s="73"/>
      <c r="D33" s="73"/>
      <c r="E33" s="74"/>
    </row>
    <row r="34" spans="2:5">
      <c r="B34" s="75" t="s">
        <v>41</v>
      </c>
      <c r="C34" s="76"/>
      <c r="D34" s="76"/>
      <c r="E34" s="26">
        <f>E32/100</f>
        <v>1.1633</v>
      </c>
    </row>
    <row r="35" spans="2:5">
      <c r="B35" s="77" t="s">
        <v>42</v>
      </c>
      <c r="C35" s="78"/>
      <c r="D35" s="79"/>
      <c r="E35" s="7">
        <f>Bureaumarge!B4</f>
        <v>0</v>
      </c>
    </row>
    <row r="36" spans="2:5" ht="15" thickBot="1">
      <c r="B36" s="80" t="s">
        <v>43</v>
      </c>
      <c r="C36" s="81"/>
      <c r="D36" s="82"/>
      <c r="E36" s="27">
        <f>E34*(1+E35)</f>
        <v>1.1633</v>
      </c>
    </row>
    <row r="37" spans="2:5" ht="15" thickBot="1"/>
    <row r="38" spans="2:5">
      <c r="B38" s="63" t="s">
        <v>74</v>
      </c>
      <c r="C38" s="64"/>
      <c r="D38" s="64"/>
      <c r="E38" s="65"/>
    </row>
    <row r="39" spans="2:5">
      <c r="B39" s="66"/>
      <c r="C39" s="67"/>
      <c r="D39" s="67"/>
      <c r="E39" s="68"/>
    </row>
    <row r="40" spans="2:5" ht="15" thickBot="1">
      <c r="B40" s="69"/>
      <c r="C40" s="70"/>
      <c r="D40" s="70"/>
      <c r="E40" s="71"/>
    </row>
  </sheetData>
  <sheetProtection algorithmName="SHA-512" hashValue="NetIxA+GBmi9VmRUApTNYfA6Md2Sv1V7zNE8KWuBA99qVItXgBJ86YMoTYM7WwjwyPwHDoDDnzkHPp1nJrF6Dg==" saltValue="mpZXGjnMkLewm+uTsGDFdA==" spinCount="100000" sheet="1" selectLockedCells="1"/>
  <mergeCells count="15">
    <mergeCell ref="B15:B17"/>
    <mergeCell ref="B2:E2"/>
    <mergeCell ref="B4:B5"/>
    <mergeCell ref="B6:E6"/>
    <mergeCell ref="B7:B13"/>
    <mergeCell ref="B14:E14"/>
    <mergeCell ref="B35:D35"/>
    <mergeCell ref="B36:D36"/>
    <mergeCell ref="B38:E40"/>
    <mergeCell ref="B18:E18"/>
    <mergeCell ref="B19:B28"/>
    <mergeCell ref="B29:E29"/>
    <mergeCell ref="B30:B32"/>
    <mergeCell ref="B33:E33"/>
    <mergeCell ref="B34:D34"/>
  </mergeCells>
  <pageMargins left="0.25" right="0.25"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0BF731-4E40-46DB-8E3F-AF5262E3D1BC}">
  <dimension ref="B1:E40"/>
  <sheetViews>
    <sheetView workbookViewId="0">
      <selection activeCell="D8" sqref="D8"/>
    </sheetView>
  </sheetViews>
  <sheetFormatPr defaultRowHeight="14.4"/>
  <cols>
    <col min="2" max="2" width="16.6640625" bestFit="1" customWidth="1"/>
    <col min="3" max="3" width="30" customWidth="1"/>
    <col min="4" max="4" width="17.88671875" customWidth="1"/>
    <col min="5" max="5" width="14.44140625" customWidth="1"/>
  </cols>
  <sheetData>
    <row r="1" spans="2:5" ht="15" thickBot="1"/>
    <row r="2" spans="2:5" ht="15" thickBot="1">
      <c r="B2" s="55" t="s">
        <v>78</v>
      </c>
      <c r="C2" s="56"/>
      <c r="D2" s="56"/>
      <c r="E2" s="57"/>
    </row>
    <row r="3" spans="2:5" ht="15" thickBot="1">
      <c r="B3" s="16"/>
      <c r="C3" s="15"/>
      <c r="D3" s="17" t="s">
        <v>58</v>
      </c>
      <c r="E3" s="18" t="s">
        <v>59</v>
      </c>
    </row>
    <row r="4" spans="2:5">
      <c r="B4" s="58" t="s">
        <v>17</v>
      </c>
      <c r="C4" s="14" t="s">
        <v>40</v>
      </c>
      <c r="D4" s="14"/>
      <c r="E4" s="19">
        <v>100</v>
      </c>
    </row>
    <row r="5" spans="2:5">
      <c r="B5" s="59"/>
      <c r="C5" s="4" t="s">
        <v>18</v>
      </c>
      <c r="D5" s="5">
        <v>1</v>
      </c>
      <c r="E5" s="6">
        <f>E4</f>
        <v>100</v>
      </c>
    </row>
    <row r="6" spans="2:5">
      <c r="B6" s="60"/>
      <c r="C6" s="61"/>
      <c r="D6" s="61"/>
      <c r="E6" s="62"/>
    </row>
    <row r="7" spans="2:5">
      <c r="B7" s="59" t="s">
        <v>19</v>
      </c>
      <c r="C7" s="2" t="s">
        <v>20</v>
      </c>
      <c r="D7" s="3">
        <v>0</v>
      </c>
      <c r="E7" s="13">
        <f>D7*$E$5</f>
        <v>0</v>
      </c>
    </row>
    <row r="8" spans="2:5">
      <c r="B8" s="59"/>
      <c r="C8" s="2" t="s">
        <v>21</v>
      </c>
      <c r="D8" s="3">
        <v>0</v>
      </c>
      <c r="E8" s="13">
        <f t="shared" ref="E8:E12" si="0">D8*$E$5</f>
        <v>0</v>
      </c>
    </row>
    <row r="9" spans="2:5">
      <c r="B9" s="59"/>
      <c r="C9" s="2" t="s">
        <v>75</v>
      </c>
      <c r="D9" s="3">
        <v>0</v>
      </c>
      <c r="E9" s="13">
        <f t="shared" si="0"/>
        <v>0</v>
      </c>
    </row>
    <row r="10" spans="2:5">
      <c r="B10" s="59"/>
      <c r="C10" s="2" t="s">
        <v>22</v>
      </c>
      <c r="D10" s="3">
        <v>0</v>
      </c>
      <c r="E10" s="13">
        <f t="shared" si="0"/>
        <v>0</v>
      </c>
    </row>
    <row r="11" spans="2:5">
      <c r="B11" s="59"/>
      <c r="C11" s="2" t="s">
        <v>23</v>
      </c>
      <c r="D11" s="3">
        <v>0</v>
      </c>
      <c r="E11" s="13">
        <f t="shared" si="0"/>
        <v>0</v>
      </c>
    </row>
    <row r="12" spans="2:5">
      <c r="B12" s="59"/>
      <c r="C12" s="2" t="s">
        <v>24</v>
      </c>
      <c r="D12" s="3">
        <v>0</v>
      </c>
      <c r="E12" s="13">
        <f t="shared" si="0"/>
        <v>0</v>
      </c>
    </row>
    <row r="13" spans="2:5">
      <c r="B13" s="59"/>
      <c r="C13" s="4" t="s">
        <v>18</v>
      </c>
      <c r="D13" s="5">
        <f>SUM(D7:D12)</f>
        <v>0</v>
      </c>
      <c r="E13" s="6">
        <f>E5+(E5*D13)</f>
        <v>100</v>
      </c>
    </row>
    <row r="14" spans="2:5">
      <c r="B14" s="60"/>
      <c r="C14" s="61"/>
      <c r="D14" s="61"/>
      <c r="E14" s="62"/>
    </row>
    <row r="15" spans="2:5">
      <c r="B15" s="59" t="s">
        <v>25</v>
      </c>
      <c r="C15" s="2" t="s">
        <v>26</v>
      </c>
      <c r="D15" s="30">
        <v>0.08</v>
      </c>
      <c r="E15" s="13">
        <f>D15*E13</f>
        <v>8</v>
      </c>
    </row>
    <row r="16" spans="2:5">
      <c r="B16" s="59"/>
      <c r="C16" s="2" t="s">
        <v>27</v>
      </c>
      <c r="D16" s="30">
        <v>8.3299999999999999E-2</v>
      </c>
      <c r="E16" s="13">
        <f>D16*E13</f>
        <v>8.33</v>
      </c>
    </row>
    <row r="17" spans="2:5">
      <c r="B17" s="59"/>
      <c r="C17" s="4" t="s">
        <v>18</v>
      </c>
      <c r="D17" s="5">
        <f>SUM(D15:D16)</f>
        <v>0.1633</v>
      </c>
      <c r="E17" s="6">
        <f>E13+(E13*D17)</f>
        <v>116.33</v>
      </c>
    </row>
    <row r="18" spans="2:5">
      <c r="B18" s="60"/>
      <c r="C18" s="61"/>
      <c r="D18" s="61"/>
      <c r="E18" s="62"/>
    </row>
    <row r="19" spans="2:5">
      <c r="B19" s="59" t="s">
        <v>29</v>
      </c>
      <c r="C19" s="2" t="s">
        <v>30</v>
      </c>
      <c r="D19" s="3">
        <v>0</v>
      </c>
      <c r="E19" s="13">
        <f>$E$17*D19</f>
        <v>0</v>
      </c>
    </row>
    <row r="20" spans="2:5">
      <c r="B20" s="59"/>
      <c r="C20" s="2" t="s">
        <v>31</v>
      </c>
      <c r="D20" s="3">
        <v>0</v>
      </c>
      <c r="E20" s="13">
        <f t="shared" ref="E20:E27" si="1">$E$17*D20</f>
        <v>0</v>
      </c>
    </row>
    <row r="21" spans="2:5">
      <c r="B21" s="59"/>
      <c r="C21" s="2" t="s">
        <v>32</v>
      </c>
      <c r="D21" s="3">
        <v>0</v>
      </c>
      <c r="E21" s="13">
        <f t="shared" si="1"/>
        <v>0</v>
      </c>
    </row>
    <row r="22" spans="2:5">
      <c r="B22" s="59"/>
      <c r="C22" s="2" t="s">
        <v>33</v>
      </c>
      <c r="D22" s="3">
        <v>0</v>
      </c>
      <c r="E22" s="13">
        <f t="shared" si="1"/>
        <v>0</v>
      </c>
    </row>
    <row r="23" spans="2:5">
      <c r="B23" s="59"/>
      <c r="C23" s="2" t="s">
        <v>34</v>
      </c>
      <c r="D23" s="3">
        <v>0</v>
      </c>
      <c r="E23" s="13">
        <f t="shared" si="1"/>
        <v>0</v>
      </c>
    </row>
    <row r="24" spans="2:5">
      <c r="B24" s="59"/>
      <c r="C24" s="2" t="s">
        <v>35</v>
      </c>
      <c r="D24" s="3">
        <v>0</v>
      </c>
      <c r="E24" s="13">
        <f t="shared" si="1"/>
        <v>0</v>
      </c>
    </row>
    <row r="25" spans="2:5">
      <c r="B25" s="59"/>
      <c r="C25" s="2" t="s">
        <v>36</v>
      </c>
      <c r="D25" s="3">
        <v>0</v>
      </c>
      <c r="E25" s="13">
        <f t="shared" si="1"/>
        <v>0</v>
      </c>
    </row>
    <row r="26" spans="2:5">
      <c r="B26" s="59"/>
      <c r="C26" s="2" t="s">
        <v>28</v>
      </c>
      <c r="D26" s="3">
        <v>0</v>
      </c>
      <c r="E26" s="13">
        <f t="shared" si="1"/>
        <v>0</v>
      </c>
    </row>
    <row r="27" spans="2:5">
      <c r="B27" s="59"/>
      <c r="C27" s="2" t="s">
        <v>37</v>
      </c>
      <c r="D27" s="3">
        <v>0</v>
      </c>
      <c r="E27" s="13">
        <f t="shared" si="1"/>
        <v>0</v>
      </c>
    </row>
    <row r="28" spans="2:5">
      <c r="B28" s="59"/>
      <c r="C28" s="4" t="s">
        <v>18</v>
      </c>
      <c r="D28" s="5">
        <f>SUM(D19:D27)</f>
        <v>0</v>
      </c>
      <c r="E28" s="6">
        <f>E17+(E17*D28)</f>
        <v>116.33</v>
      </c>
    </row>
    <row r="29" spans="2:5">
      <c r="B29" s="60"/>
      <c r="C29" s="61"/>
      <c r="D29" s="61"/>
      <c r="E29" s="62"/>
    </row>
    <row r="30" spans="2:5">
      <c r="B30" s="59" t="s">
        <v>73</v>
      </c>
      <c r="C30" s="2" t="s">
        <v>38</v>
      </c>
      <c r="D30" s="3">
        <v>0</v>
      </c>
      <c r="E30" s="13">
        <f>D30*E28</f>
        <v>0</v>
      </c>
    </row>
    <row r="31" spans="2:5">
      <c r="B31" s="59"/>
      <c r="C31" s="2" t="s">
        <v>39</v>
      </c>
      <c r="D31" s="3">
        <v>0</v>
      </c>
      <c r="E31" s="13">
        <f>D31*E28</f>
        <v>0</v>
      </c>
    </row>
    <row r="32" spans="2:5">
      <c r="B32" s="59"/>
      <c r="C32" s="4" t="s">
        <v>18</v>
      </c>
      <c r="D32" s="5">
        <f>SUM(D30:D31)</f>
        <v>0</v>
      </c>
      <c r="E32" s="6">
        <f>E28+(E28*D32)</f>
        <v>116.33</v>
      </c>
    </row>
    <row r="33" spans="2:5" ht="15" thickBot="1">
      <c r="B33" s="72"/>
      <c r="C33" s="73"/>
      <c r="D33" s="73"/>
      <c r="E33" s="74"/>
    </row>
    <row r="34" spans="2:5">
      <c r="B34" s="75" t="s">
        <v>41</v>
      </c>
      <c r="C34" s="76"/>
      <c r="D34" s="76"/>
      <c r="E34" s="26">
        <f>E32/100</f>
        <v>1.1633</v>
      </c>
    </row>
    <row r="35" spans="2:5">
      <c r="B35" s="77" t="s">
        <v>42</v>
      </c>
      <c r="C35" s="78"/>
      <c r="D35" s="79"/>
      <c r="E35" s="7">
        <f>Bureaumarge!B4</f>
        <v>0</v>
      </c>
    </row>
    <row r="36" spans="2:5" ht="15" thickBot="1">
      <c r="B36" s="80" t="s">
        <v>43</v>
      </c>
      <c r="C36" s="81"/>
      <c r="D36" s="82"/>
      <c r="E36" s="27">
        <f>E34*(1+E35)</f>
        <v>1.1633</v>
      </c>
    </row>
    <row r="37" spans="2:5" ht="15" thickBot="1"/>
    <row r="38" spans="2:5">
      <c r="B38" s="63" t="s">
        <v>74</v>
      </c>
      <c r="C38" s="64"/>
      <c r="D38" s="64"/>
      <c r="E38" s="65"/>
    </row>
    <row r="39" spans="2:5">
      <c r="B39" s="66"/>
      <c r="C39" s="67"/>
      <c r="D39" s="67"/>
      <c r="E39" s="68"/>
    </row>
    <row r="40" spans="2:5" ht="15" thickBot="1">
      <c r="B40" s="69"/>
      <c r="C40" s="70"/>
      <c r="D40" s="70"/>
      <c r="E40" s="71"/>
    </row>
  </sheetData>
  <sheetProtection algorithmName="SHA-512" hashValue="pAqNHBiOunm37cT51BPG8e5o/wXNFJj9l+vtHOBzZdCtLllce5+KXyariZ1k50SNUzKWR2zYfmfxN5nq0aKLtA==" saltValue="BvV6xQ6TLTSx2eBKzHRlOQ==" spinCount="100000" sheet="1" selectLockedCells="1"/>
  <mergeCells count="15">
    <mergeCell ref="B15:B17"/>
    <mergeCell ref="B2:E2"/>
    <mergeCell ref="B4:B5"/>
    <mergeCell ref="B6:E6"/>
    <mergeCell ref="B7:B13"/>
    <mergeCell ref="B14:E14"/>
    <mergeCell ref="B35:D35"/>
    <mergeCell ref="B36:D36"/>
    <mergeCell ref="B38:E40"/>
    <mergeCell ref="B18:E18"/>
    <mergeCell ref="B19:B28"/>
    <mergeCell ref="B29:E29"/>
    <mergeCell ref="B30:B32"/>
    <mergeCell ref="B33:E33"/>
    <mergeCell ref="B34:D34"/>
  </mergeCells>
  <pageMargins left="0.25" right="0.25"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8BC9A9-ABCC-45D8-809D-A01C29182FBA}">
  <dimension ref="B1:D12"/>
  <sheetViews>
    <sheetView workbookViewId="0">
      <selection activeCell="B4" sqref="B4:D4"/>
    </sheetView>
  </sheetViews>
  <sheetFormatPr defaultRowHeight="14.4"/>
  <cols>
    <col min="2" max="2" width="14.6640625" customWidth="1"/>
    <col min="3" max="3" width="14.33203125" customWidth="1"/>
    <col min="4" max="4" width="22.109375" customWidth="1"/>
  </cols>
  <sheetData>
    <row r="1" spans="2:4" ht="15" thickBot="1"/>
    <row r="2" spans="2:4" ht="15" thickBot="1">
      <c r="B2" s="55" t="s">
        <v>45</v>
      </c>
      <c r="C2" s="83"/>
      <c r="D2" s="84"/>
    </row>
    <row r="3" spans="2:4" ht="15" thickBot="1">
      <c r="B3" s="85" t="s">
        <v>44</v>
      </c>
      <c r="C3" s="86"/>
      <c r="D3" s="87"/>
    </row>
    <row r="4" spans="2:4" ht="47.4" customHeight="1" thickBot="1">
      <c r="B4" s="88">
        <v>0</v>
      </c>
      <c r="C4" s="89"/>
      <c r="D4" s="90"/>
    </row>
    <row r="5" spans="2:4" ht="15" thickBot="1"/>
    <row r="6" spans="2:4">
      <c r="B6" s="91" t="s">
        <v>70</v>
      </c>
      <c r="C6" s="92"/>
      <c r="D6" s="93"/>
    </row>
    <row r="7" spans="2:4">
      <c r="B7" s="94"/>
      <c r="C7" s="95"/>
      <c r="D7" s="96"/>
    </row>
    <row r="8" spans="2:4">
      <c r="B8" s="94"/>
      <c r="C8" s="95"/>
      <c r="D8" s="96"/>
    </row>
    <row r="9" spans="2:4">
      <c r="B9" s="94"/>
      <c r="C9" s="95"/>
      <c r="D9" s="96"/>
    </row>
    <row r="10" spans="2:4">
      <c r="B10" s="94"/>
      <c r="C10" s="95"/>
      <c r="D10" s="96"/>
    </row>
    <row r="11" spans="2:4">
      <c r="B11" s="94"/>
      <c r="C11" s="95"/>
      <c r="D11" s="96"/>
    </row>
    <row r="12" spans="2:4" ht="12" customHeight="1" thickBot="1">
      <c r="B12" s="97"/>
      <c r="C12" s="98"/>
      <c r="D12" s="99"/>
    </row>
  </sheetData>
  <sheetProtection algorithmName="SHA-512" hashValue="e4T/+AbmIyM96AhZWpPigrasOhzk//oT4Cu+nNQiWtzsLoGdoBaOh/81XR8kYmdtG57X+J0yzzoVD/7L5jDOrg==" saltValue="9xSW1KBxWuwOLAXx8fAGeQ==" spinCount="100000" sheet="1" objects="1" scenarios="1" selectLockedCells="1"/>
  <mergeCells count="4">
    <mergeCell ref="B2:D2"/>
    <mergeCell ref="B3:D3"/>
    <mergeCell ref="B4:D4"/>
    <mergeCell ref="B6:D1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6</vt:i4>
      </vt:variant>
      <vt:variant>
        <vt:lpstr>Benoemde bereiken</vt:lpstr>
      </vt:variant>
      <vt:variant>
        <vt:i4>1</vt:i4>
      </vt:variant>
    </vt:vector>
  </HeadingPairs>
  <TitlesOfParts>
    <vt:vector size="7" baseType="lpstr">
      <vt:lpstr>Voorblad</vt:lpstr>
      <vt:lpstr>Fase A</vt:lpstr>
      <vt:lpstr>Fase BC</vt:lpstr>
      <vt:lpstr>AOW Fase A</vt:lpstr>
      <vt:lpstr>AOW Fase BC</vt:lpstr>
      <vt:lpstr>Bureaumarge</vt:lpstr>
      <vt:lpstr>Voorblad!Afdrukbereik</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Heijden, Rob van der</dc:creator>
  <cp:lastModifiedBy>Heijden, Rob van der</cp:lastModifiedBy>
  <cp:lastPrinted>2026-09-16T15:27:42Z</cp:lastPrinted>
  <dcterms:created xsi:type="dcterms:W3CDTF">2026-08-12T09:07:57Z</dcterms:created>
  <dcterms:modified xsi:type="dcterms:W3CDTF">2026-10-30T12:08:49Z</dcterms:modified>
</cp:coreProperties>
</file>