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I:\Team ICT &amp; facilitair\Vijfheerenlanden\IBMN-2026-VIJ-VG-001 Warme dranken automaten\03 Programma van Eisen\Definitief\"/>
    </mc:Choice>
  </mc:AlternateContent>
  <xr:revisionPtr revIDLastSave="0" documentId="13_ncr:1_{6919EECD-6471-4770-BE19-7AADDC90BAFC}" xr6:coauthVersionLast="36" xr6:coauthVersionMax="47" xr10:uidLastSave="{00000000-0000-0000-0000-000000000000}"/>
  <bookViews>
    <workbookView xWindow="0" yWindow="0" windowWidth="23040" windowHeight="9060" activeTab="3" xr2:uid="{7793CAC5-C18F-4C7A-897E-36A5B0E0B445}"/>
  </bookViews>
  <sheets>
    <sheet name="Invulinstructie" sheetId="5" r:id="rId1"/>
    <sheet name="Warme dranken automaten" sheetId="1" r:id="rId2"/>
    <sheet name="Ingredienten + benodigdheden" sheetId="3" r:id="rId3"/>
    <sheet name="Inschrijfprijs" sheetId="4" r:id="rId4"/>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2" i="1" l="1"/>
  <c r="F11" i="1"/>
  <c r="F13" i="1" l="1"/>
  <c r="F3" i="3"/>
  <c r="F4" i="3"/>
  <c r="F5" i="3"/>
  <c r="F6" i="3"/>
  <c r="F7" i="3"/>
  <c r="F8" i="3"/>
  <c r="F9" i="3"/>
  <c r="F10" i="3"/>
  <c r="F11" i="3"/>
  <c r="F12" i="3"/>
  <c r="F13" i="3"/>
  <c r="F14" i="3"/>
  <c r="F15" i="3"/>
  <c r="F16" i="3"/>
  <c r="F17" i="3"/>
  <c r="F18" i="3"/>
  <c r="F19" i="3"/>
  <c r="F20" i="3"/>
  <c r="F21" i="3"/>
  <c r="F4" i="1" l="1"/>
  <c r="F5" i="1"/>
  <c r="F6" i="1"/>
  <c r="F22" i="3" l="1"/>
  <c r="B8" i="4" s="1"/>
  <c r="F3" i="1"/>
  <c r="F7" i="1" s="1"/>
  <c r="B7" i="4" s="1"/>
  <c r="B9" i="4" l="1"/>
</calcChain>
</file>

<file path=xl/sharedStrings.xml><?xml version="1.0" encoding="utf-8"?>
<sst xmlns="http://schemas.openxmlformats.org/spreadsheetml/2006/main" count="105" uniqueCount="82">
  <si>
    <t>Prijzenblad Aanbestedingsdocument: Levering van warme drankautomaten inclusief ingrediënten</t>
  </si>
  <si>
    <t>Kenmerk IBMN-2026-VIJ-VG-001</t>
  </si>
  <si>
    <t>Invulinstructie</t>
  </si>
  <si>
    <t>1. Inschrijver dient ten behoeve van deze aanbesteding het volledige prijzenblad in te vullen.</t>
  </si>
  <si>
    <t>2. Inschrijver dient gebruik te maken van het prijzenblad en dient enkel de groene cellen in te vullen.</t>
  </si>
  <si>
    <t>3. Inschrijver mag geen wijzigingen aanbrengen in het prijzenblad.</t>
  </si>
  <si>
    <t>4. Prijzen en tarieven zijn opgegeven in euro's en zijn exclusief BTW.</t>
  </si>
  <si>
    <t xml:space="preserve">5. De ingevulde prijzen en tarieven zijn all-in prijzen en tarieven. Dit betekent dat alle kosten in het tarief of de prijs zijn verwerkt. </t>
  </si>
  <si>
    <t>6. Indien inschrijver een disproportionele prijs invult kan inschrijver worden uitgesloten.</t>
  </si>
  <si>
    <t>7. De genoemde aantallen in het prijzenblad zijn fictief en zijn bedoelt om tot een inschrijfprijs te komen. Er kunnen geen rechten worden ontleend aan de aantallen.</t>
  </si>
  <si>
    <t>8. Inschrijver is zelf verantwoordelijk voor het invullen van de groene velden.</t>
  </si>
  <si>
    <t>Warme dranken apparaten</t>
  </si>
  <si>
    <t>Onder het tabblad warme dranken automaten dienen de kosten per apparaat te worden ingevuld. Het gaat hierbij om de huurprijs inclusief het uitvoeren van preventief onderhoud en het verhelpen van storingen. Deze prijzen zijn all-in tarieven en prijzen. Dit houdt in dat alle bijkomende kosten zoals voorrijkosten, arbeidsloon leveringenskosten etc. zijn inbegrepen in de prijzen/tarieven.</t>
  </si>
  <si>
    <t>1. Inschrijver dient bij "aangeboden type" de naam van de aangeboden machine in te vullen</t>
  </si>
  <si>
    <t>2. Inschrijver dient bij  "Huurprijs inclusief tso per maand per apparaat exclusief btw" van de aangeboden machine in te vullen.</t>
  </si>
  <si>
    <t>3. De totale kosten maand per type worden doorberekend naar totale kosten per jaar.</t>
  </si>
  <si>
    <t>Ingredienten + benodigdheden</t>
  </si>
  <si>
    <t>1. Inschrijver dient in "Artikel omschrijving" de omschrijving van het aangeboden ingredient in te vullen.</t>
  </si>
  <si>
    <t xml:space="preserve">2. Inschrijver dient in "Prijs exclusief btw" de prijs per eenheid exclusief btw in te vullen. </t>
  </si>
  <si>
    <t>3. De "Totale kosten" worden de prijzen verrekend met de door gemeente Vijfheerenlanden opgegeven eenheden.</t>
  </si>
  <si>
    <t>De genoemde eenheden in het prijzenblad zijn fictief en zijn bedoelt om tot een inschrijfprijs te komen. Er kunnen geen rechten worden ontleend aan de eenheden.</t>
  </si>
  <si>
    <t>Inschrijfprijs</t>
  </si>
  <si>
    <t>Warme dranken automaten</t>
  </si>
  <si>
    <t>Type</t>
  </si>
  <si>
    <t>Apparaten</t>
  </si>
  <si>
    <t>Aangeboden type</t>
  </si>
  <si>
    <t>Aantal</t>
  </si>
  <si>
    <t>Totale kosten per jaar per apparaat exclusief btw</t>
  </si>
  <si>
    <t>A</t>
  </si>
  <si>
    <t>Koffie automaat bonen</t>
  </si>
  <si>
    <t>B</t>
  </si>
  <si>
    <t>C</t>
  </si>
  <si>
    <t>D</t>
  </si>
  <si>
    <t>* hieronder worden alle kosten verstaan die toezien op het verhelpen van storingen en het preventief onderhouden van de apparaten</t>
  </si>
  <si>
    <t>Ingredienten</t>
  </si>
  <si>
    <t>Ingredient/benodigdheden</t>
  </si>
  <si>
    <t>Eenheid</t>
  </si>
  <si>
    <t>Eenheden per jaar (fictief verbruik)</t>
  </si>
  <si>
    <t>Artikel omschrijving/merk</t>
  </si>
  <si>
    <t>Totaal</t>
  </si>
  <si>
    <t>Koffiebonen</t>
  </si>
  <si>
    <t>1 kg</t>
  </si>
  <si>
    <t>Snelfilterkoffie</t>
  </si>
  <si>
    <t>Skimmed Topping</t>
  </si>
  <si>
    <t>Cacao</t>
  </si>
  <si>
    <t>Roerstaafjes</t>
  </si>
  <si>
    <t>14cm x 1000st</t>
  </si>
  <si>
    <t>Suikersticks</t>
  </si>
  <si>
    <t>4gr x 1000st</t>
  </si>
  <si>
    <t>Creamersticks</t>
  </si>
  <si>
    <t>Zoetstofsticks</t>
  </si>
  <si>
    <t>0,5gr x 500st</t>
  </si>
  <si>
    <t>Automatensuiker</t>
  </si>
  <si>
    <t>English Breakfast</t>
  </si>
  <si>
    <t>12*25st</t>
  </si>
  <si>
    <t>English Blend</t>
  </si>
  <si>
    <t>6*110st</t>
  </si>
  <si>
    <t>Earl Grey</t>
  </si>
  <si>
    <t>120st</t>
  </si>
  <si>
    <t>Gourmet filterpapier 100st 90mm/250mm</t>
  </si>
  <si>
    <t>100st</t>
  </si>
  <si>
    <t>Displays voor Thee/Suiker/Melk/overige</t>
  </si>
  <si>
    <t>1 st</t>
  </si>
  <si>
    <t>Totaalprijs ingredienten/benodigdheden</t>
  </si>
  <si>
    <t>Caffeinevrije koffiebonen/</t>
  </si>
  <si>
    <t>freshbrew</t>
  </si>
  <si>
    <t>Thee, diverse soorten</t>
  </si>
  <si>
    <t>In het tabblad Ingedrienten dient Inschrijver de prijs op te geven voor de te leveren ingredienten.</t>
  </si>
  <si>
    <t>Voor de inschrijfprijs worden de jaarkosten van de huur inclusief TSO en de kosten per jaar voor de ingredienten bij elkaar opgeteld. Dit gebeurt automatisch in het tabblad "Inschrijfprijs".</t>
  </si>
  <si>
    <t>Prijs per eenheid exclusief btw</t>
  </si>
  <si>
    <t>Tijdelijke automaat (refurbished)</t>
  </si>
  <si>
    <t>Aantal maanden</t>
  </si>
  <si>
    <t>Stadhuis Vianen</t>
  </si>
  <si>
    <t>Lange dreef Vianen</t>
  </si>
  <si>
    <t>Totale kosten per apparaat exclusief btw</t>
  </si>
  <si>
    <t>Datum</t>
  </si>
  <si>
    <t>Algemene gegevens</t>
  </si>
  <si>
    <t>Thee assortiment box</t>
  </si>
  <si>
    <t>Naam Inschrijver</t>
  </si>
  <si>
    <t>Vriesdroog (tijdellijk)</t>
  </si>
  <si>
    <t>Huurprijs inclusief onderhoud* per maand per apparaat exclusief btw</t>
  </si>
  <si>
    <t>Warme dranken automaten (huur + onderhoud)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</si>
</sst>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quot;€&quot;\ #,##0.00"/>
  </numFmts>
  <fonts count="12" x14ac:knownFonts="1">
    <font>
      <sz val="11"/>
      <color theme="1"/>
      <name val="Calibri"/>
      <family val="2"/>
      <scheme val="minor"/>
    </font>
    <font>
      <sz val="11"/>
      <color theme="1"/>
      <name val="Calibri"/>
      <family val="2"/>
      <scheme val="minor"/>
    </font>
    <font>
      <b/>
      <sz val="11"/>
      <color theme="1"/>
      <name val="Calibri"/>
      <family val="2"/>
      <scheme val="minor"/>
    </font>
    <font>
      <i/>
      <sz val="9"/>
      <color theme="1"/>
      <name val="Calibri"/>
      <family val="2"/>
      <scheme val="minor"/>
    </font>
    <font>
      <sz val="8"/>
      <name val="Calibri"/>
      <family val="2"/>
      <scheme val="minor"/>
    </font>
    <font>
      <sz val="10"/>
      <color theme="1"/>
      <name val="Arial"/>
      <family val="2"/>
    </font>
    <font>
      <sz val="12"/>
      <name val="System"/>
      <family val="2"/>
    </font>
    <font>
      <b/>
      <sz val="16"/>
      <color theme="1"/>
      <name val="Calibri"/>
      <family val="2"/>
      <scheme val="minor"/>
    </font>
    <font>
      <i/>
      <sz val="10"/>
      <color theme="1"/>
      <name val="Calibri"/>
      <family val="2"/>
      <scheme val="minor"/>
    </font>
    <font>
      <sz val="11"/>
      <color rgb="FF000000"/>
      <name val="Calibri"/>
      <family val="2"/>
    </font>
    <font>
      <sz val="11"/>
      <name val="Calibri"/>
      <family val="2"/>
    </font>
    <font>
      <sz val="11"/>
      <color theme="1"/>
      <name val="Calibri"/>
      <family val="2"/>
    </font>
  </fonts>
  <fills count="12">
    <fill>
      <patternFill patternType="none"/>
    </fill>
    <fill>
      <patternFill patternType="gray125"/>
    </fill>
    <fill>
      <patternFill patternType="solid">
        <fgColor theme="4" tint="0.79998168889431442"/>
        <bgColor indexed="64"/>
      </patternFill>
    </fill>
    <fill>
      <patternFill patternType="solid">
        <fgColor theme="4" tint="0.39997558519241921"/>
        <bgColor indexed="64"/>
      </patternFill>
    </fill>
    <fill>
      <patternFill patternType="solid">
        <fgColor theme="9" tint="0.79998168889431442"/>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E2EFDA"/>
        <bgColor indexed="64"/>
      </patternFill>
    </fill>
    <fill>
      <patternFill patternType="solid">
        <fgColor rgb="FFFFFF00"/>
        <bgColor indexed="64"/>
      </patternFill>
    </fill>
    <fill>
      <patternFill patternType="solid">
        <fgColor theme="6" tint="0.39997558519241921"/>
        <bgColor indexed="64"/>
      </patternFill>
    </fill>
    <fill>
      <patternFill patternType="solid">
        <fgColor theme="0" tint="-4.9989318521683403E-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thin">
        <color indexed="64"/>
      </top>
      <bottom/>
      <diagonal/>
    </border>
    <border>
      <left/>
      <right/>
      <top/>
      <bottom style="thin">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medium">
        <color indexed="64"/>
      </right>
      <top/>
      <bottom style="thin">
        <color indexed="64"/>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s>
  <cellStyleXfs count="6">
    <xf numFmtId="0" fontId="0" fillId="0" borderId="0"/>
    <xf numFmtId="44" fontId="1" fillId="0" borderId="0" applyFont="0" applyFill="0" applyBorder="0" applyAlignment="0" applyProtection="0"/>
    <xf numFmtId="0" fontId="5" fillId="0" borderId="0"/>
    <xf numFmtId="44" fontId="5" fillId="0" borderId="0" applyFont="0" applyFill="0" applyBorder="0" applyAlignment="0" applyProtection="0"/>
    <xf numFmtId="0" fontId="6" fillId="0" borderId="0"/>
    <xf numFmtId="0" fontId="1" fillId="0" borderId="0"/>
  </cellStyleXfs>
  <cellXfs count="53">
    <xf numFmtId="0" fontId="0" fillId="0" borderId="0" xfId="0"/>
    <xf numFmtId="0" fontId="0" fillId="0" borderId="1" xfId="0" applyBorder="1"/>
    <xf numFmtId="0" fontId="2" fillId="2" borderId="2" xfId="0" applyFont="1" applyFill="1" applyBorder="1" applyAlignment="1">
      <alignment horizontal="left" vertical="center" wrapText="1"/>
    </xf>
    <xf numFmtId="0" fontId="0" fillId="0" borderId="1" xfId="0" applyBorder="1" applyAlignment="1">
      <alignment horizontal="right" vertical="center"/>
    </xf>
    <xf numFmtId="44" fontId="0" fillId="0" borderId="1" xfId="0" applyNumberFormat="1" applyBorder="1"/>
    <xf numFmtId="0" fontId="3" fillId="0" borderId="0" xfId="0" applyFont="1"/>
    <xf numFmtId="0" fontId="0" fillId="4" borderId="1" xfId="0" applyFill="1" applyBorder="1" applyProtection="1">
      <protection locked="0"/>
    </xf>
    <xf numFmtId="0" fontId="2" fillId="2" borderId="8" xfId="0" applyFont="1" applyFill="1" applyBorder="1" applyAlignment="1">
      <alignment horizontal="left" vertical="center" wrapText="1"/>
    </xf>
    <xf numFmtId="0" fontId="2" fillId="2" borderId="14" xfId="0" applyFont="1" applyFill="1" applyBorder="1" applyAlignment="1">
      <alignment horizontal="left" vertical="center" wrapText="1"/>
    </xf>
    <xf numFmtId="0" fontId="2" fillId="0" borderId="15" xfId="0" applyFont="1" applyBorder="1" applyAlignment="1">
      <alignment horizontal="right"/>
    </xf>
    <xf numFmtId="44" fontId="2" fillId="0" borderId="0" xfId="0" applyNumberFormat="1" applyFont="1"/>
    <xf numFmtId="0" fontId="7" fillId="0" borderId="0" xfId="0" applyFont="1" applyAlignment="1">
      <alignment wrapText="1"/>
    </xf>
    <xf numFmtId="0" fontId="0" fillId="0" borderId="4" xfId="0" applyBorder="1" applyAlignment="1">
      <alignment vertical="top" wrapText="1"/>
    </xf>
    <xf numFmtId="0" fontId="0" fillId="0" borderId="5" xfId="0" applyBorder="1" applyAlignment="1">
      <alignment vertical="top" wrapText="1"/>
    </xf>
    <xf numFmtId="0" fontId="0" fillId="6" borderId="3" xfId="0" applyFill="1" applyBorder="1"/>
    <xf numFmtId="0" fontId="0" fillId="0" borderId="5" xfId="0" applyBorder="1" applyAlignment="1">
      <alignment wrapText="1"/>
    </xf>
    <xf numFmtId="0" fontId="0" fillId="0" borderId="16" xfId="0" applyBorder="1" applyAlignment="1">
      <alignment vertical="top" wrapText="1"/>
    </xf>
    <xf numFmtId="0" fontId="2" fillId="7" borderId="13" xfId="0" applyFont="1" applyFill="1" applyBorder="1" applyAlignment="1">
      <alignment horizontal="center"/>
    </xf>
    <xf numFmtId="0" fontId="2" fillId="5" borderId="13" xfId="0" applyFont="1" applyFill="1" applyBorder="1" applyAlignment="1">
      <alignment vertical="top" wrapText="1"/>
    </xf>
    <xf numFmtId="0" fontId="0" fillId="0" borderId="17" xfId="0" applyBorder="1" applyAlignment="1">
      <alignment vertical="top" wrapText="1"/>
    </xf>
    <xf numFmtId="0" fontId="0" fillId="0" borderId="17" xfId="0" applyBorder="1"/>
    <xf numFmtId="0" fontId="8" fillId="0" borderId="0" xfId="0" applyFont="1"/>
    <xf numFmtId="44" fontId="0" fillId="9" borderId="0" xfId="0" applyNumberFormat="1" applyFill="1"/>
    <xf numFmtId="164" fontId="0" fillId="4" borderId="1" xfId="1" applyNumberFormat="1" applyFont="1" applyFill="1" applyBorder="1" applyProtection="1">
      <protection locked="0"/>
    </xf>
    <xf numFmtId="0" fontId="2" fillId="0" borderId="0" xfId="0" applyFont="1"/>
    <xf numFmtId="0" fontId="0" fillId="0" borderId="18" xfId="0" applyBorder="1"/>
    <xf numFmtId="0" fontId="0" fillId="4" borderId="18" xfId="0" applyFill="1" applyBorder="1" applyProtection="1">
      <protection locked="0"/>
    </xf>
    <xf numFmtId="44" fontId="0" fillId="4" borderId="18" xfId="1" applyFont="1" applyFill="1" applyBorder="1" applyProtection="1">
      <protection locked="0"/>
    </xf>
    <xf numFmtId="44" fontId="0" fillId="0" borderId="18" xfId="0" applyNumberFormat="1" applyBorder="1"/>
    <xf numFmtId="0" fontId="10" fillId="0" borderId="18" xfId="0" applyFont="1" applyBorder="1" applyAlignment="1">
      <alignment vertical="center"/>
    </xf>
    <xf numFmtId="44" fontId="9" fillId="8" borderId="18" xfId="1" applyFont="1" applyFill="1" applyBorder="1" applyAlignment="1" applyProtection="1">
      <alignment vertical="center"/>
      <protection locked="0"/>
    </xf>
    <xf numFmtId="0" fontId="10" fillId="0" borderId="0" xfId="0" applyFont="1" applyAlignment="1">
      <alignment horizontal="right" vertical="center"/>
    </xf>
    <xf numFmtId="0" fontId="0" fillId="0" borderId="0" xfId="0" applyAlignment="1">
      <alignment vertical="top" wrapText="1"/>
    </xf>
    <xf numFmtId="0" fontId="9" fillId="0" borderId="18" xfId="0" applyFont="1" applyBorder="1"/>
    <xf numFmtId="0" fontId="11" fillId="0" borderId="18" xfId="0" applyFont="1" applyBorder="1" applyAlignment="1">
      <alignment vertical="center"/>
    </xf>
    <xf numFmtId="0" fontId="11" fillId="0" borderId="18" xfId="0" applyFont="1" applyBorder="1" applyAlignment="1">
      <alignment vertical="center" wrapText="1"/>
    </xf>
    <xf numFmtId="0" fontId="2" fillId="2" borderId="1" xfId="0" applyFont="1" applyFill="1" applyBorder="1" applyAlignment="1">
      <alignment horizontal="left" vertical="center" wrapText="1"/>
    </xf>
    <xf numFmtId="0" fontId="0" fillId="0" borderId="20" xfId="0" applyBorder="1"/>
    <xf numFmtId="44" fontId="0" fillId="0" borderId="21" xfId="0" applyNumberFormat="1" applyBorder="1"/>
    <xf numFmtId="0" fontId="0" fillId="0" borderId="22" xfId="0" applyBorder="1"/>
    <xf numFmtId="44" fontId="0" fillId="0" borderId="23" xfId="0" applyNumberFormat="1" applyBorder="1"/>
    <xf numFmtId="44" fontId="9" fillId="8" borderId="24" xfId="1" applyFont="1" applyFill="1" applyBorder="1" applyAlignment="1" applyProtection="1">
      <alignment vertical="center"/>
      <protection locked="0"/>
    </xf>
    <xf numFmtId="44" fontId="9" fillId="8" borderId="25" xfId="1" applyFont="1" applyFill="1" applyBorder="1" applyAlignment="1" applyProtection="1">
      <alignment vertical="center"/>
      <protection locked="0"/>
    </xf>
    <xf numFmtId="0" fontId="2" fillId="0" borderId="10" xfId="0" applyFont="1" applyBorder="1" applyAlignment="1">
      <alignment horizontal="left" vertical="center"/>
    </xf>
    <xf numFmtId="0" fontId="2" fillId="0" borderId="22" xfId="0" applyFont="1" applyBorder="1" applyAlignment="1">
      <alignment horizontal="left" vertical="center"/>
    </xf>
    <xf numFmtId="0" fontId="2" fillId="10" borderId="9" xfId="0" applyFont="1" applyFill="1" applyBorder="1" applyAlignment="1">
      <alignment horizontal="left"/>
    </xf>
    <xf numFmtId="0" fontId="2" fillId="3" borderId="6" xfId="0" applyFont="1" applyFill="1" applyBorder="1" applyAlignment="1">
      <alignment horizontal="center"/>
    </xf>
    <xf numFmtId="0" fontId="2" fillId="3" borderId="7" xfId="0" applyFont="1" applyFill="1" applyBorder="1" applyAlignment="1">
      <alignment horizontal="center"/>
    </xf>
    <xf numFmtId="0" fontId="2" fillId="0" borderId="19" xfId="0" applyFont="1" applyBorder="1" applyAlignment="1">
      <alignment horizontal="right"/>
    </xf>
    <xf numFmtId="0" fontId="2" fillId="6" borderId="11" xfId="0" applyFont="1" applyFill="1" applyBorder="1" applyAlignment="1">
      <alignment horizontal="center"/>
    </xf>
    <xf numFmtId="0" fontId="2" fillId="6" borderId="12" xfId="0" applyFont="1" applyFill="1" applyBorder="1" applyAlignment="1">
      <alignment horizontal="center"/>
    </xf>
    <xf numFmtId="0" fontId="2" fillId="11" borderId="11" xfId="0" applyFont="1" applyFill="1" applyBorder="1" applyAlignment="1">
      <alignment horizontal="center"/>
    </xf>
    <xf numFmtId="0" fontId="2" fillId="11" borderId="12" xfId="0" applyFont="1" applyFill="1" applyBorder="1" applyAlignment="1">
      <alignment horizontal="center"/>
    </xf>
  </cellXfs>
  <cellStyles count="6">
    <cellStyle name="Standaard" xfId="0" builtinId="0"/>
    <cellStyle name="Standaard 2" xfId="2" xr:uid="{638E39E4-E733-4DFA-BB12-C9AF1E40A104}"/>
    <cellStyle name="Standard 2" xfId="5" xr:uid="{3B7732AB-9A3E-4C1A-8074-EAA1F286F70E}"/>
    <cellStyle name="Standard_Ecklohn Baden Württemberg 2" xfId="4" xr:uid="{5711A584-6757-48FF-A3DF-23227A3B842B}"/>
    <cellStyle name="Valuta" xfId="1" builtinId="4"/>
    <cellStyle name="Valuta 2" xfId="3" xr:uid="{4DA4D8C3-AC5A-4DB5-8446-2A87A1BD603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6272531</xdr:colOff>
      <xdr:row>0</xdr:row>
      <xdr:rowOff>307578</xdr:rowOff>
    </xdr:from>
    <xdr:to>
      <xdr:col>1</xdr:col>
      <xdr:colOff>1</xdr:colOff>
      <xdr:row>2</xdr:row>
      <xdr:rowOff>578723</xdr:rowOff>
    </xdr:to>
    <xdr:pic>
      <xdr:nvPicPr>
        <xdr:cNvPr id="3" name="Afbeelding 2">
          <a:extLst>
            <a:ext uri="{FF2B5EF4-FFF2-40B4-BE49-F238E27FC236}">
              <a16:creationId xmlns:a16="http://schemas.microsoft.com/office/drawing/2014/main" id="{481191A0-4174-4447-BE8B-7FAC8933CD9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2531" y="307578"/>
          <a:ext cx="440690" cy="983615"/>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EBD84-F95C-4CDE-956F-E2C7E3499C35}">
  <dimension ref="A1:A28"/>
  <sheetViews>
    <sheetView showGridLines="0" topLeftCell="A7" zoomScale="96" zoomScaleNormal="96" workbookViewId="0">
      <selection activeCell="F20" sqref="F20"/>
    </sheetView>
  </sheetViews>
  <sheetFormatPr defaultRowHeight="14.4" x14ac:dyDescent="0.3"/>
  <cols>
    <col min="1" max="1" width="99.5546875" customWidth="1"/>
  </cols>
  <sheetData>
    <row r="1" spans="1:1" ht="42" x14ac:dyDescent="0.4">
      <c r="A1" s="11" t="s">
        <v>0</v>
      </c>
    </row>
    <row r="2" spans="1:1" x14ac:dyDescent="0.3">
      <c r="A2" s="32" t="s">
        <v>1</v>
      </c>
    </row>
    <row r="3" spans="1:1" ht="66" customHeight="1" thickBot="1" x14ac:dyDescent="0.45">
      <c r="A3" s="11"/>
    </row>
    <row r="4" spans="1:1" ht="15" thickBot="1" x14ac:dyDescent="0.35">
      <c r="A4" s="17" t="s">
        <v>2</v>
      </c>
    </row>
    <row r="5" spans="1:1" x14ac:dyDescent="0.3">
      <c r="A5" s="16" t="s">
        <v>3</v>
      </c>
    </row>
    <row r="6" spans="1:1" x14ac:dyDescent="0.3">
      <c r="A6" s="12" t="s">
        <v>4</v>
      </c>
    </row>
    <row r="7" spans="1:1" x14ac:dyDescent="0.3">
      <c r="A7" s="12" t="s">
        <v>5</v>
      </c>
    </row>
    <row r="8" spans="1:1" x14ac:dyDescent="0.3">
      <c r="A8" s="12" t="s">
        <v>6</v>
      </c>
    </row>
    <row r="9" spans="1:1" ht="28.8" x14ac:dyDescent="0.3">
      <c r="A9" s="12" t="s">
        <v>7</v>
      </c>
    </row>
    <row r="10" spans="1:1" ht="18" customHeight="1" x14ac:dyDescent="0.3">
      <c r="A10" s="12" t="s">
        <v>8</v>
      </c>
    </row>
    <row r="11" spans="1:1" ht="28.8" x14ac:dyDescent="0.3">
      <c r="A11" s="12" t="s">
        <v>9</v>
      </c>
    </row>
    <row r="12" spans="1:1" ht="15" thickBot="1" x14ac:dyDescent="0.35">
      <c r="A12" s="13" t="s">
        <v>10</v>
      </c>
    </row>
    <row r="13" spans="1:1" ht="15" thickBot="1" x14ac:dyDescent="0.35">
      <c r="A13" s="20"/>
    </row>
    <row r="14" spans="1:1" ht="15" thickBot="1" x14ac:dyDescent="0.35">
      <c r="A14" s="18" t="s">
        <v>11</v>
      </c>
    </row>
    <row r="15" spans="1:1" ht="57.6" x14ac:dyDescent="0.3">
      <c r="A15" s="16" t="s">
        <v>12</v>
      </c>
    </row>
    <row r="16" spans="1:1" x14ac:dyDescent="0.3">
      <c r="A16" s="12" t="s">
        <v>13</v>
      </c>
    </row>
    <row r="17" spans="1:1" ht="28.8" x14ac:dyDescent="0.3">
      <c r="A17" s="12" t="s">
        <v>14</v>
      </c>
    </row>
    <row r="18" spans="1:1" ht="15" thickBot="1" x14ac:dyDescent="0.35">
      <c r="A18" s="13" t="s">
        <v>15</v>
      </c>
    </row>
    <row r="19" spans="1:1" ht="15" thickBot="1" x14ac:dyDescent="0.35">
      <c r="A19" s="19"/>
    </row>
    <row r="20" spans="1:1" ht="15" thickBot="1" x14ac:dyDescent="0.35">
      <c r="A20" s="18" t="s">
        <v>16</v>
      </c>
    </row>
    <row r="21" spans="1:1" x14ac:dyDescent="0.3">
      <c r="A21" s="16" t="s">
        <v>67</v>
      </c>
    </row>
    <row r="22" spans="1:1" ht="17.25" customHeight="1" x14ac:dyDescent="0.3">
      <c r="A22" s="12" t="s">
        <v>17</v>
      </c>
    </row>
    <row r="23" spans="1:1" x14ac:dyDescent="0.3">
      <c r="A23" s="12" t="s">
        <v>18</v>
      </c>
    </row>
    <row r="24" spans="1:1" x14ac:dyDescent="0.3">
      <c r="A24" s="12" t="s">
        <v>19</v>
      </c>
    </row>
    <row r="25" spans="1:1" ht="29.4" thickBot="1" x14ac:dyDescent="0.35">
      <c r="A25" s="13" t="s">
        <v>20</v>
      </c>
    </row>
    <row r="26" spans="1:1" ht="15" thickBot="1" x14ac:dyDescent="0.35"/>
    <row r="27" spans="1:1" x14ac:dyDescent="0.3">
      <c r="A27" s="14" t="s">
        <v>21</v>
      </c>
    </row>
    <row r="28" spans="1:1" ht="29.4" thickBot="1" x14ac:dyDescent="0.35">
      <c r="A28" s="15" t="s">
        <v>68</v>
      </c>
    </row>
  </sheetData>
  <sheetProtection algorithmName="SHA-512" hashValue="ohnd4idK2VrT4mOWSEd8nUQr2/vBtd8j0M6xgIDJ8ZEzwHfaEH6hPW1dgW2g9N7bxGurX9Pi6E7gMu2VJFRkbw==" saltValue="kKcIw9nnor2y8v9RiQ63HQ=="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42CCC-D3AE-419D-8799-E1F05CCBB0C5}">
  <dimension ref="A1:F13"/>
  <sheetViews>
    <sheetView zoomScale="85" zoomScaleNormal="85" workbookViewId="0">
      <selection activeCell="F13" sqref="F13"/>
    </sheetView>
  </sheetViews>
  <sheetFormatPr defaultRowHeight="14.4" x14ac:dyDescent="0.3"/>
  <cols>
    <col min="1" max="1" width="33.88671875" customWidth="1"/>
    <col min="2" max="2" width="32" customWidth="1"/>
    <col min="3" max="3" width="39.6640625" customWidth="1"/>
    <col min="4" max="4" width="25.44140625" customWidth="1"/>
    <col min="5" max="5" width="26.5546875" customWidth="1"/>
    <col min="6" max="6" width="18.88671875" bestFit="1" customWidth="1"/>
  </cols>
  <sheetData>
    <row r="1" spans="1:6" x14ac:dyDescent="0.3">
      <c r="A1" s="45" t="s">
        <v>22</v>
      </c>
      <c r="B1" s="45"/>
      <c r="C1" s="45"/>
      <c r="D1" s="45"/>
      <c r="E1" s="45"/>
      <c r="F1" s="45"/>
    </row>
    <row r="2" spans="1:6" ht="48" customHeight="1" x14ac:dyDescent="0.3">
      <c r="A2" s="2" t="s">
        <v>23</v>
      </c>
      <c r="B2" s="2" t="s">
        <v>24</v>
      </c>
      <c r="C2" s="2" t="s">
        <v>25</v>
      </c>
      <c r="D2" s="2" t="s">
        <v>26</v>
      </c>
      <c r="E2" s="2" t="s">
        <v>80</v>
      </c>
      <c r="F2" s="2" t="s">
        <v>27</v>
      </c>
    </row>
    <row r="3" spans="1:6" x14ac:dyDescent="0.3">
      <c r="A3" s="1" t="s">
        <v>28</v>
      </c>
      <c r="B3" s="1" t="s">
        <v>29</v>
      </c>
      <c r="C3" s="6"/>
      <c r="D3" s="3">
        <v>5</v>
      </c>
      <c r="E3" s="23">
        <v>0</v>
      </c>
      <c r="F3" s="4">
        <f>E3*12*D3</f>
        <v>0</v>
      </c>
    </row>
    <row r="4" spans="1:6" x14ac:dyDescent="0.3">
      <c r="A4" s="1" t="s">
        <v>30</v>
      </c>
      <c r="B4" s="1" t="s">
        <v>29</v>
      </c>
      <c r="C4" s="6"/>
      <c r="D4" s="3">
        <v>4</v>
      </c>
      <c r="E4" s="23">
        <v>0</v>
      </c>
      <c r="F4" s="4">
        <f t="shared" ref="F4:F6" si="0">E4*12*D4</f>
        <v>0</v>
      </c>
    </row>
    <row r="5" spans="1:6" x14ac:dyDescent="0.3">
      <c r="A5" s="1" t="s">
        <v>31</v>
      </c>
      <c r="B5" s="1" t="s">
        <v>29</v>
      </c>
      <c r="C5" s="6"/>
      <c r="D5" s="3">
        <v>1</v>
      </c>
      <c r="E5" s="23">
        <v>0</v>
      </c>
      <c r="F5" s="4">
        <f t="shared" si="0"/>
        <v>0</v>
      </c>
    </row>
    <row r="6" spans="1:6" x14ac:dyDescent="0.3">
      <c r="A6" s="1" t="s">
        <v>32</v>
      </c>
      <c r="B6" s="1" t="s">
        <v>29</v>
      </c>
      <c r="C6" s="6"/>
      <c r="D6" s="3">
        <v>2</v>
      </c>
      <c r="E6" s="23">
        <v>0</v>
      </c>
      <c r="F6" s="4">
        <f t="shared" si="0"/>
        <v>0</v>
      </c>
    </row>
    <row r="7" spans="1:6" x14ac:dyDescent="0.3">
      <c r="B7" s="21" t="s">
        <v>33</v>
      </c>
      <c r="C7" s="5"/>
      <c r="D7" s="5"/>
      <c r="E7" s="5"/>
      <c r="F7" s="22">
        <f>SUM(F3:F6)</f>
        <v>0</v>
      </c>
    </row>
    <row r="9" spans="1:6" x14ac:dyDescent="0.3">
      <c r="A9" s="45" t="s">
        <v>70</v>
      </c>
      <c r="B9" s="45"/>
      <c r="C9" s="45"/>
      <c r="D9" s="45"/>
      <c r="E9" s="45"/>
      <c r="F9" s="45"/>
    </row>
    <row r="10" spans="1:6" ht="43.2" x14ac:dyDescent="0.3">
      <c r="A10" s="36" t="s">
        <v>23</v>
      </c>
      <c r="B10" s="36" t="s">
        <v>24</v>
      </c>
      <c r="C10" s="36" t="s">
        <v>25</v>
      </c>
      <c r="D10" s="36" t="s">
        <v>71</v>
      </c>
      <c r="E10" s="36" t="s">
        <v>80</v>
      </c>
      <c r="F10" s="36" t="s">
        <v>74</v>
      </c>
    </row>
    <row r="11" spans="1:6" x14ac:dyDescent="0.3">
      <c r="A11" s="1" t="s">
        <v>73</v>
      </c>
      <c r="B11" s="1" t="s">
        <v>29</v>
      </c>
      <c r="C11" s="6"/>
      <c r="D11" s="1">
        <v>12</v>
      </c>
      <c r="E11" s="23">
        <v>0</v>
      </c>
      <c r="F11" s="4">
        <f>D11*E11</f>
        <v>0</v>
      </c>
    </row>
    <row r="12" spans="1:6" x14ac:dyDescent="0.3">
      <c r="A12" s="1" t="s">
        <v>72</v>
      </c>
      <c r="B12" s="1" t="s">
        <v>29</v>
      </c>
      <c r="C12" s="6"/>
      <c r="D12" s="1">
        <v>6</v>
      </c>
      <c r="E12" s="23">
        <v>0</v>
      </c>
      <c r="F12" s="4">
        <f>D12*E12</f>
        <v>0</v>
      </c>
    </row>
    <row r="13" spans="1:6" x14ac:dyDescent="0.3">
      <c r="B13" s="21" t="s">
        <v>33</v>
      </c>
      <c r="C13" s="5"/>
      <c r="D13" s="5"/>
      <c r="E13" s="5"/>
      <c r="F13" s="22">
        <f>SUM(F11:F12)</f>
        <v>0</v>
      </c>
    </row>
  </sheetData>
  <sheetProtection algorithmName="SHA-512" hashValue="19qa82Z1EoGqvG2PXUVuA+KOZHsc9YKP/DWH1QVvWWR5eKJjb0wDefcZ6rEJELXCsxzzcrCxN64c2kFiUctemw==" saltValue="gI5wOHYkPVt2cuWnzkOTgA==" spinCount="100000" sheet="1" objects="1" scenarios="1"/>
  <mergeCells count="2">
    <mergeCell ref="A1:F1"/>
    <mergeCell ref="A9:F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0C91C-64E4-48DD-BCBF-0F5DD71F3825}">
  <dimension ref="A1:F27"/>
  <sheetViews>
    <sheetView zoomScaleNormal="100" workbookViewId="0">
      <selection activeCell="F22" sqref="F22"/>
    </sheetView>
  </sheetViews>
  <sheetFormatPr defaultRowHeight="15" customHeight="1" x14ac:dyDescent="0.3"/>
  <cols>
    <col min="1" max="1" width="47.88671875" customWidth="1"/>
    <col min="2" max="2" width="24.109375" bestFit="1" customWidth="1"/>
    <col min="3" max="3" width="24.109375" customWidth="1"/>
    <col min="4" max="4" width="49.88671875" customWidth="1"/>
    <col min="5" max="5" width="17.44140625" bestFit="1" customWidth="1"/>
    <col min="6" max="6" width="25.44140625" bestFit="1" customWidth="1"/>
    <col min="7" max="7" width="17.5546875" customWidth="1"/>
  </cols>
  <sheetData>
    <row r="1" spans="1:6" ht="14.4" x14ac:dyDescent="0.3">
      <c r="A1" s="46" t="s">
        <v>34</v>
      </c>
      <c r="B1" s="47"/>
      <c r="C1" s="47"/>
      <c r="D1" s="47"/>
      <c r="E1" s="47"/>
      <c r="F1" s="47"/>
    </row>
    <row r="2" spans="1:6" ht="36" customHeight="1" x14ac:dyDescent="0.3">
      <c r="A2" s="7" t="s">
        <v>35</v>
      </c>
      <c r="B2" s="2" t="s">
        <v>36</v>
      </c>
      <c r="C2" s="2" t="s">
        <v>37</v>
      </c>
      <c r="D2" s="2" t="s">
        <v>38</v>
      </c>
      <c r="E2" s="2" t="s">
        <v>69</v>
      </c>
      <c r="F2" s="8" t="s">
        <v>39</v>
      </c>
    </row>
    <row r="3" spans="1:6" ht="14.4" x14ac:dyDescent="0.3">
      <c r="A3" s="25" t="s">
        <v>40</v>
      </c>
      <c r="B3" s="25" t="s">
        <v>41</v>
      </c>
      <c r="C3" s="25">
        <v>706</v>
      </c>
      <c r="D3" s="26"/>
      <c r="E3" s="27">
        <v>0</v>
      </c>
      <c r="F3" s="28">
        <f>C3*E3</f>
        <v>0</v>
      </c>
    </row>
    <row r="4" spans="1:6" ht="14.4" x14ac:dyDescent="0.3">
      <c r="A4" s="25" t="s">
        <v>42</v>
      </c>
      <c r="B4" s="25" t="s">
        <v>41</v>
      </c>
      <c r="C4" s="25">
        <v>112</v>
      </c>
      <c r="D4" s="26"/>
      <c r="E4" s="27">
        <v>0</v>
      </c>
      <c r="F4" s="28">
        <f t="shared" ref="F4:F21" si="0">C4*E4</f>
        <v>0</v>
      </c>
    </row>
    <row r="5" spans="1:6" ht="14.4" x14ac:dyDescent="0.3">
      <c r="A5" s="25" t="s">
        <v>64</v>
      </c>
      <c r="B5" s="25" t="s">
        <v>41</v>
      </c>
      <c r="C5" s="25">
        <v>50</v>
      </c>
      <c r="D5" s="26"/>
      <c r="E5" s="27">
        <v>0</v>
      </c>
      <c r="F5" s="28">
        <f t="shared" si="0"/>
        <v>0</v>
      </c>
    </row>
    <row r="6" spans="1:6" ht="14.4" x14ac:dyDescent="0.3">
      <c r="A6" s="25" t="s">
        <v>65</v>
      </c>
      <c r="B6" s="25" t="s">
        <v>41</v>
      </c>
      <c r="C6" s="25">
        <v>50</v>
      </c>
      <c r="D6" s="26"/>
      <c r="E6" s="27">
        <v>0</v>
      </c>
      <c r="F6" s="28">
        <f t="shared" si="0"/>
        <v>0</v>
      </c>
    </row>
    <row r="7" spans="1:6" ht="14.4" x14ac:dyDescent="0.3">
      <c r="A7" s="25" t="s">
        <v>79</v>
      </c>
      <c r="B7" s="25" t="s">
        <v>41</v>
      </c>
      <c r="C7" s="25">
        <v>116</v>
      </c>
      <c r="D7" s="26"/>
      <c r="E7" s="27">
        <v>0</v>
      </c>
      <c r="F7" s="28">
        <f t="shared" si="0"/>
        <v>0</v>
      </c>
    </row>
    <row r="8" spans="1:6" ht="14.4" x14ac:dyDescent="0.3">
      <c r="A8" s="25" t="s">
        <v>43</v>
      </c>
      <c r="B8" s="25" t="s">
        <v>41</v>
      </c>
      <c r="C8" s="25">
        <v>445</v>
      </c>
      <c r="D8" s="26"/>
      <c r="E8" s="27">
        <v>0</v>
      </c>
      <c r="F8" s="28">
        <f t="shared" si="0"/>
        <v>0</v>
      </c>
    </row>
    <row r="9" spans="1:6" ht="14.4" x14ac:dyDescent="0.3">
      <c r="A9" s="25" t="s">
        <v>44</v>
      </c>
      <c r="B9" s="25" t="s">
        <v>41</v>
      </c>
      <c r="C9" s="25">
        <v>196</v>
      </c>
      <c r="D9" s="26"/>
      <c r="E9" s="27">
        <v>0</v>
      </c>
      <c r="F9" s="28">
        <f t="shared" si="0"/>
        <v>0</v>
      </c>
    </row>
    <row r="10" spans="1:6" ht="14.4" x14ac:dyDescent="0.3">
      <c r="A10" s="25" t="s">
        <v>45</v>
      </c>
      <c r="B10" s="25" t="s">
        <v>46</v>
      </c>
      <c r="C10" s="25">
        <v>16</v>
      </c>
      <c r="D10" s="26"/>
      <c r="E10" s="27">
        <v>0</v>
      </c>
      <c r="F10" s="28">
        <f t="shared" si="0"/>
        <v>0</v>
      </c>
    </row>
    <row r="11" spans="1:6" ht="14.4" customHeight="1" x14ac:dyDescent="0.3">
      <c r="A11" s="34" t="s">
        <v>47</v>
      </c>
      <c r="B11" s="33" t="s">
        <v>48</v>
      </c>
      <c r="C11" s="33">
        <v>21</v>
      </c>
      <c r="D11" s="30"/>
      <c r="E11" s="27">
        <v>0</v>
      </c>
      <c r="F11" s="28">
        <f t="shared" si="0"/>
        <v>0</v>
      </c>
    </row>
    <row r="12" spans="1:6" ht="15" customHeight="1" x14ac:dyDescent="0.3">
      <c r="A12" s="35" t="s">
        <v>49</v>
      </c>
      <c r="B12" s="33" t="s">
        <v>48</v>
      </c>
      <c r="C12" s="25">
        <v>14</v>
      </c>
      <c r="D12" s="30"/>
      <c r="E12" s="27">
        <v>0</v>
      </c>
      <c r="F12" s="28">
        <f t="shared" si="0"/>
        <v>0</v>
      </c>
    </row>
    <row r="13" spans="1:6" ht="15" customHeight="1" x14ac:dyDescent="0.3">
      <c r="A13" s="35" t="s">
        <v>50</v>
      </c>
      <c r="B13" s="33" t="s">
        <v>51</v>
      </c>
      <c r="C13" s="25">
        <v>15</v>
      </c>
      <c r="D13" s="30"/>
      <c r="E13" s="27">
        <v>0</v>
      </c>
      <c r="F13" s="28">
        <f t="shared" si="0"/>
        <v>0</v>
      </c>
    </row>
    <row r="14" spans="1:6" ht="14.4" x14ac:dyDescent="0.3">
      <c r="A14" s="34" t="s">
        <v>52</v>
      </c>
      <c r="B14" s="33" t="s">
        <v>41</v>
      </c>
      <c r="C14" s="33">
        <v>147</v>
      </c>
      <c r="D14" s="30"/>
      <c r="E14" s="27">
        <v>0</v>
      </c>
      <c r="F14" s="28">
        <f t="shared" si="0"/>
        <v>0</v>
      </c>
    </row>
    <row r="15" spans="1:6" ht="14.4" x14ac:dyDescent="0.3">
      <c r="A15" s="34" t="s">
        <v>53</v>
      </c>
      <c r="B15" s="33" t="s">
        <v>54</v>
      </c>
      <c r="C15" s="33">
        <v>30</v>
      </c>
      <c r="D15" s="30"/>
      <c r="E15" s="27">
        <v>0</v>
      </c>
      <c r="F15" s="28">
        <f t="shared" si="0"/>
        <v>0</v>
      </c>
    </row>
    <row r="16" spans="1:6" ht="14.4" customHeight="1" x14ac:dyDescent="0.3">
      <c r="A16" s="34" t="s">
        <v>55</v>
      </c>
      <c r="B16" s="33" t="s">
        <v>56</v>
      </c>
      <c r="C16" s="33">
        <v>65</v>
      </c>
      <c r="D16" s="30"/>
      <c r="E16" s="27">
        <v>0</v>
      </c>
      <c r="F16" s="28">
        <f t="shared" si="0"/>
        <v>0</v>
      </c>
    </row>
    <row r="17" spans="1:6" ht="14.4" x14ac:dyDescent="0.3">
      <c r="A17" s="34" t="s">
        <v>57</v>
      </c>
      <c r="B17" s="33" t="s">
        <v>54</v>
      </c>
      <c r="C17" s="33">
        <v>150</v>
      </c>
      <c r="D17" s="30"/>
      <c r="E17" s="27">
        <v>0</v>
      </c>
      <c r="F17" s="28">
        <f t="shared" si="0"/>
        <v>0</v>
      </c>
    </row>
    <row r="18" spans="1:6" ht="14.4" x14ac:dyDescent="0.3">
      <c r="A18" s="34" t="s">
        <v>66</v>
      </c>
      <c r="B18" s="33" t="s">
        <v>54</v>
      </c>
      <c r="C18" s="33">
        <v>900</v>
      </c>
      <c r="D18" s="30"/>
      <c r="E18" s="27">
        <v>0</v>
      </c>
      <c r="F18" s="28">
        <f t="shared" si="0"/>
        <v>0</v>
      </c>
    </row>
    <row r="19" spans="1:6" ht="14.4" x14ac:dyDescent="0.3">
      <c r="A19" s="34" t="s">
        <v>77</v>
      </c>
      <c r="B19" s="33" t="s">
        <v>58</v>
      </c>
      <c r="C19" s="33">
        <v>7</v>
      </c>
      <c r="D19" s="30"/>
      <c r="E19" s="27">
        <v>0</v>
      </c>
      <c r="F19" s="28">
        <f t="shared" si="0"/>
        <v>0</v>
      </c>
    </row>
    <row r="20" spans="1:6" ht="14.4" customHeight="1" x14ac:dyDescent="0.3">
      <c r="A20" s="29" t="s">
        <v>59</v>
      </c>
      <c r="B20" s="33" t="s">
        <v>60</v>
      </c>
      <c r="C20" s="33">
        <v>50</v>
      </c>
      <c r="D20" s="30"/>
      <c r="E20" s="27">
        <v>0</v>
      </c>
      <c r="F20" s="28">
        <f t="shared" si="0"/>
        <v>0</v>
      </c>
    </row>
    <row r="21" spans="1:6" ht="14.4" customHeight="1" x14ac:dyDescent="0.3">
      <c r="A21" s="29" t="s">
        <v>61</v>
      </c>
      <c r="B21" s="33" t="s">
        <v>62</v>
      </c>
      <c r="C21" s="33">
        <v>25</v>
      </c>
      <c r="D21" s="30"/>
      <c r="E21" s="27">
        <v>0</v>
      </c>
      <c r="F21" s="28">
        <f t="shared" si="0"/>
        <v>0</v>
      </c>
    </row>
    <row r="22" spans="1:6" ht="14.4" x14ac:dyDescent="0.3">
      <c r="D22" s="48" t="s">
        <v>63</v>
      </c>
      <c r="E22" s="48"/>
      <c r="F22" s="22">
        <f>SUM(F3:F21)</f>
        <v>0</v>
      </c>
    </row>
    <row r="24" spans="1:6" ht="14.4" x14ac:dyDescent="0.3">
      <c r="A24" s="31"/>
    </row>
    <row r="27" spans="1:6" ht="14.4" x14ac:dyDescent="0.3">
      <c r="E27" s="24"/>
    </row>
  </sheetData>
  <sheetProtection algorithmName="SHA-512" hashValue="x9Vk/JThwE7ZDHuUAmgFlnNAfR3rxjzKSAgSy9U1J6N+1S6W0DIg330VWORehXWv1IxaAwln8aEvvQVhWY6/hA==" saltValue="zVUvi09hRqbZ+pwpLqox0w==" spinCount="100000" sheet="1" objects="1" scenarios="1"/>
  <mergeCells count="2">
    <mergeCell ref="A1:F1"/>
    <mergeCell ref="D22:E22"/>
  </mergeCells>
  <phoneticPr fontId="4"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C7C62-5154-4236-A6C2-8CBD28204F67}">
  <dimension ref="A1:B9"/>
  <sheetViews>
    <sheetView tabSelected="1" workbookViewId="0">
      <selection activeCell="F18" sqref="F18"/>
    </sheetView>
  </sheetViews>
  <sheetFormatPr defaultRowHeight="14.4" x14ac:dyDescent="0.3"/>
  <cols>
    <col min="1" max="1" width="40.21875" bestFit="1" customWidth="1"/>
    <col min="2" max="2" width="49.5546875" customWidth="1"/>
  </cols>
  <sheetData>
    <row r="1" spans="1:2" ht="15" thickBot="1" x14ac:dyDescent="0.35">
      <c r="A1" s="51" t="s">
        <v>76</v>
      </c>
      <c r="B1" s="52"/>
    </row>
    <row r="2" spans="1:2" ht="24.75" customHeight="1" x14ac:dyDescent="0.3">
      <c r="A2" s="43" t="s">
        <v>78</v>
      </c>
      <c r="B2" s="42"/>
    </row>
    <row r="3" spans="1:2" ht="30.75" customHeight="1" thickBot="1" x14ac:dyDescent="0.35">
      <c r="A3" s="44" t="s">
        <v>75</v>
      </c>
      <c r="B3" s="41"/>
    </row>
    <row r="5" spans="1:2" ht="15" thickBot="1" x14ac:dyDescent="0.35"/>
    <row r="6" spans="1:2" ht="15" thickBot="1" x14ac:dyDescent="0.35">
      <c r="A6" s="49" t="s">
        <v>21</v>
      </c>
      <c r="B6" s="50"/>
    </row>
    <row r="7" spans="1:2" x14ac:dyDescent="0.3">
      <c r="A7" s="37" t="s">
        <v>81</v>
      </c>
      <c r="B7" s="38">
        <f>'Warme dranken automaten'!F7+'Warme dranken automaten'!F13</f>
        <v>0</v>
      </c>
    </row>
    <row r="8" spans="1:2" ht="15" thickBot="1" x14ac:dyDescent="0.35">
      <c r="A8" s="39" t="s">
        <v>16</v>
      </c>
      <c r="B8" s="40">
        <f>'Ingredienten + benodigdheden'!F22</f>
        <v>0</v>
      </c>
    </row>
    <row r="9" spans="1:2" x14ac:dyDescent="0.3">
      <c r="A9" s="9" t="s">
        <v>21</v>
      </c>
      <c r="B9" s="10">
        <f>SUM(B7:B8)</f>
        <v>0</v>
      </c>
    </row>
  </sheetData>
  <sheetProtection algorithmName="SHA-512" hashValue="Byo07HYTu2uvHn7S0NsgZ20UzHyDnLHU+o8UeOEgH49QWeSGK+z8s19EHQY01UByWFKjWBH/aV3dPwMz7AFNMA==" saltValue="7Wpbzlj66Jx0KOjoTMiAVw==" spinCount="100000" sheet="1" objects="1" scenarios="1"/>
  <mergeCells count="2">
    <mergeCell ref="A6:B6"/>
    <mergeCell ref="A1:B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3E3D3552C0A8C4284C387A6873F386F" ma:contentTypeVersion="10" ma:contentTypeDescription="Een nieuw document maken." ma:contentTypeScope="" ma:versionID="0185d49fbc956b68c667ac3871835ef5">
  <xsd:schema xmlns:xsd="http://www.w3.org/2001/XMLSchema" xmlns:xs="http://www.w3.org/2001/XMLSchema" xmlns:p="http://schemas.microsoft.com/office/2006/metadata/properties" xmlns:ns2="7d45cfc5-aabf-4d42-b901-87e351f4a47f" xmlns:ns3="e9388c13-187b-4c29-8f7e-d5e7a9bddcff" targetNamespace="http://schemas.microsoft.com/office/2006/metadata/properties" ma:root="true" ma:fieldsID="ee2ff8c9e025454456847f468ae1117d" ns2:_="" ns3:_="">
    <xsd:import namespace="7d45cfc5-aabf-4d42-b901-87e351f4a47f"/>
    <xsd:import namespace="e9388c13-187b-4c29-8f7e-d5e7a9bddcf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45cfc5-aabf-4d42-b901-87e351f4a4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468f6fc-328c-45e5-860a-1be953958148"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9388c13-187b-4c29-8f7e-d5e7a9bddcf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1895ebe-9312-4857-b38f-5fc9ed2612d5}" ma:internalName="TaxCatchAll" ma:showField="CatchAllData" ma:web="e9388c13-187b-4c29-8f7e-d5e7a9bddcf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d45cfc5-aabf-4d42-b901-87e351f4a47f">
      <Terms xmlns="http://schemas.microsoft.com/office/infopath/2007/PartnerControls"/>
    </lcf76f155ced4ddcb4097134ff3c332f>
    <TaxCatchAll xmlns="e9388c13-187b-4c29-8f7e-d5e7a9bddcff" xsi:nil="true"/>
  </documentManagement>
</p:properties>
</file>

<file path=customXml/itemProps1.xml><?xml version="1.0" encoding="utf-8"?>
<ds:datastoreItem xmlns:ds="http://schemas.openxmlformats.org/officeDocument/2006/customXml" ds:itemID="{03CB0F4F-9019-4FAF-ACFD-6A0BA6408142}">
  <ds:schemaRefs>
    <ds:schemaRef ds:uri="http://schemas.microsoft.com/sharepoint/v3/contenttype/forms"/>
  </ds:schemaRefs>
</ds:datastoreItem>
</file>

<file path=customXml/itemProps2.xml><?xml version="1.0" encoding="utf-8"?>
<ds:datastoreItem xmlns:ds="http://schemas.openxmlformats.org/officeDocument/2006/customXml" ds:itemID="{86BA3140-EC05-427A-B78B-D74D3DF8C8F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d45cfc5-aabf-4d42-b901-87e351f4a47f"/>
    <ds:schemaRef ds:uri="e9388c13-187b-4c29-8f7e-d5e7a9bddc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C41AB0-400F-424C-9089-D09CFCD644FB}">
  <ds:schemaRefs>
    <ds:schemaRef ds:uri="http://schemas.microsoft.com/office/2006/metadata/properties"/>
    <ds:schemaRef ds:uri="http://schemas.microsoft.com/office/infopath/2007/PartnerControls"/>
    <ds:schemaRef ds:uri="7d45cfc5-aabf-4d42-b901-87e351f4a47f"/>
    <ds:schemaRef ds:uri="e9388c13-187b-4c29-8f7e-d5e7a9bddcf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Invulinstructie</vt:lpstr>
      <vt:lpstr>Warme dranken automaten</vt:lpstr>
      <vt:lpstr>Ingredienten + benodigdheden</vt:lpstr>
      <vt:lpstr>Inschrijfprijs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Valence Gadet</dc:creator>
  <cp:keywords/>
  <dc:description/>
  <cp:lastModifiedBy>Valence Gadet</cp:lastModifiedBy>
  <cp:revision/>
  <dcterms:created xsi:type="dcterms:W3CDTF">2024-04-11T09:13:53Z</dcterms:created>
  <dcterms:modified xsi:type="dcterms:W3CDTF">2026-10-28T14:58:09Z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0x01010003E3D3552C0A8C4284C387A6873F386F</vt:lpwstr>
  </property>
  <property fmtid="{D5CDD505-2E9C-101B-9397-08002B2CF9AE}" pid="3" name="MediaServiceImageTags">
    <vt:lpwstr/>
  </property>
</Properties>
</file>