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ocvantwente.sharepoint.com/sites/SMW_8810h_fzmtenbb/Gedeelde documenten/General/04 Aanbestedingen/2026 - EA Voedingsmiddelen/05 Te publiceren documenten/01 Aanbestedingsstukken incl. bijlagen/"/>
    </mc:Choice>
  </mc:AlternateContent>
  <xr:revisionPtr revIDLastSave="98" documentId="8_{19DEDAA9-FDF2-460E-8BDC-CD7B1F59B5A0}" xr6:coauthVersionLast="47" xr6:coauthVersionMax="47" xr10:uidLastSave="{4488BD47-E204-40C9-9FA8-CEF770F36E43}"/>
  <bookViews>
    <workbookView xWindow="-110" yWindow="-110" windowWidth="51420" windowHeight="21100" xr2:uid="{7CAA4227-23AE-455A-988B-1D0E96CFB00D}"/>
  </bookViews>
  <sheets>
    <sheet name="Prijsblad" sheetId="1" r:id="rId1"/>
    <sheet name="Invulwijzer prijsblad" sheetId="2" r:id="rId2"/>
  </sheets>
  <definedNames>
    <definedName name="_xlnm._FilterDatabase" localSheetId="0" hidden="1">Prijsblad!$A$1:$R$222</definedName>
    <definedName name="_xlnm.Print_Area" localSheetId="0">Prijsblad!$A$1:$R$256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24" i="1" l="1"/>
  <c r="R13" i="1"/>
  <c r="R23" i="1"/>
  <c r="R24" i="1"/>
  <c r="R25" i="1"/>
  <c r="R26" i="1"/>
  <c r="R38" i="1"/>
  <c r="R39" i="1"/>
  <c r="R41" i="1"/>
  <c r="R65" i="1"/>
  <c r="R66" i="1"/>
  <c r="R67" i="1"/>
  <c r="R69" i="1"/>
  <c r="R79" i="1"/>
  <c r="R80" i="1"/>
  <c r="R81" i="1"/>
  <c r="R82" i="1"/>
  <c r="R97" i="1"/>
  <c r="R107" i="1"/>
  <c r="R108" i="1"/>
  <c r="R109" i="1"/>
  <c r="R110" i="1"/>
  <c r="R111" i="1"/>
  <c r="R125" i="1"/>
  <c r="R135" i="1"/>
  <c r="R136" i="1"/>
  <c r="R150" i="1"/>
  <c r="R151" i="1"/>
  <c r="R153" i="1"/>
  <c r="R177" i="1"/>
  <c r="R178" i="1"/>
  <c r="R179" i="1"/>
  <c r="R181" i="1"/>
  <c r="R191" i="1"/>
  <c r="R192" i="1"/>
  <c r="R209" i="1"/>
  <c r="R220" i="1"/>
  <c r="R221" i="1"/>
  <c r="R222" i="1"/>
  <c r="P6" i="1"/>
  <c r="P7" i="1"/>
  <c r="P8" i="1"/>
  <c r="P9" i="1"/>
  <c r="P10" i="1"/>
  <c r="P11" i="1"/>
  <c r="P12" i="1"/>
  <c r="P13" i="1"/>
  <c r="Q13" i="1" s="1"/>
  <c r="P14" i="1"/>
  <c r="P15" i="1"/>
  <c r="P16" i="1"/>
  <c r="P17" i="1"/>
  <c r="P18" i="1"/>
  <c r="P19" i="1"/>
  <c r="P20" i="1"/>
  <c r="P21" i="1"/>
  <c r="P22" i="1"/>
  <c r="P23" i="1"/>
  <c r="Q23" i="1" s="1"/>
  <c r="P24" i="1"/>
  <c r="P25" i="1"/>
  <c r="P26" i="1"/>
  <c r="P27" i="1"/>
  <c r="P28" i="1"/>
  <c r="P29" i="1"/>
  <c r="P30" i="1"/>
  <c r="P31" i="1"/>
  <c r="P32" i="1"/>
  <c r="P33" i="1"/>
  <c r="P34" i="1"/>
  <c r="P35" i="1"/>
  <c r="P36" i="1"/>
  <c r="P37" i="1"/>
  <c r="P38" i="1"/>
  <c r="P39" i="1"/>
  <c r="P40" i="1"/>
  <c r="P41" i="1"/>
  <c r="Q41" i="1" s="1"/>
  <c r="P42" i="1"/>
  <c r="P43" i="1"/>
  <c r="P44" i="1"/>
  <c r="P45" i="1"/>
  <c r="P46" i="1"/>
  <c r="P47" i="1"/>
  <c r="P48" i="1"/>
  <c r="P49" i="1"/>
  <c r="P50" i="1"/>
  <c r="P51" i="1"/>
  <c r="Q51" i="1" s="1"/>
  <c r="R51" i="1" s="1"/>
  <c r="P52" i="1"/>
  <c r="P53" i="1"/>
  <c r="P54" i="1"/>
  <c r="P55" i="1"/>
  <c r="P56" i="1"/>
  <c r="P57" i="1"/>
  <c r="P58" i="1"/>
  <c r="P59" i="1"/>
  <c r="P60" i="1"/>
  <c r="P61" i="1"/>
  <c r="P62" i="1"/>
  <c r="P63" i="1"/>
  <c r="P64" i="1"/>
  <c r="P65" i="1"/>
  <c r="P66" i="1"/>
  <c r="P67" i="1"/>
  <c r="P68" i="1"/>
  <c r="P69" i="1"/>
  <c r="Q69" i="1" s="1"/>
  <c r="P70" i="1"/>
  <c r="P71" i="1"/>
  <c r="P72" i="1"/>
  <c r="P73" i="1"/>
  <c r="P74" i="1"/>
  <c r="P75" i="1"/>
  <c r="P76" i="1"/>
  <c r="P77" i="1"/>
  <c r="P78" i="1"/>
  <c r="P79" i="1"/>
  <c r="Q79" i="1" s="1"/>
  <c r="P80" i="1"/>
  <c r="P81" i="1"/>
  <c r="P82" i="1"/>
  <c r="P83" i="1"/>
  <c r="P84" i="1"/>
  <c r="P85" i="1"/>
  <c r="P86" i="1"/>
  <c r="P87" i="1"/>
  <c r="P88" i="1"/>
  <c r="P89" i="1"/>
  <c r="P90" i="1"/>
  <c r="P91" i="1"/>
  <c r="P92" i="1"/>
  <c r="P93" i="1"/>
  <c r="Q93" i="1" s="1"/>
  <c r="R93" i="1" s="1"/>
  <c r="P94" i="1"/>
  <c r="P95" i="1"/>
  <c r="P96" i="1"/>
  <c r="P97" i="1"/>
  <c r="Q97" i="1" s="1"/>
  <c r="P98" i="1"/>
  <c r="P99" i="1"/>
  <c r="P100" i="1"/>
  <c r="P101" i="1"/>
  <c r="P102" i="1"/>
  <c r="P103" i="1"/>
  <c r="P104" i="1"/>
  <c r="P105" i="1"/>
  <c r="P106" i="1"/>
  <c r="P107" i="1"/>
  <c r="Q107" i="1" s="1"/>
  <c r="P108" i="1"/>
  <c r="P109" i="1"/>
  <c r="P110" i="1"/>
  <c r="P111" i="1"/>
  <c r="P112" i="1"/>
  <c r="P113" i="1"/>
  <c r="P114" i="1"/>
  <c r="P115" i="1"/>
  <c r="P116" i="1"/>
  <c r="P117" i="1"/>
  <c r="P118" i="1"/>
  <c r="P119" i="1"/>
  <c r="P120" i="1"/>
  <c r="P121" i="1"/>
  <c r="P122" i="1"/>
  <c r="P123" i="1"/>
  <c r="P124" i="1"/>
  <c r="P125" i="1"/>
  <c r="Q125" i="1" s="1"/>
  <c r="P126" i="1"/>
  <c r="P127" i="1"/>
  <c r="P128" i="1"/>
  <c r="P129" i="1"/>
  <c r="P130" i="1"/>
  <c r="P131" i="1"/>
  <c r="P132" i="1"/>
  <c r="P133" i="1"/>
  <c r="P134" i="1"/>
  <c r="P135" i="1"/>
  <c r="Q135" i="1" s="1"/>
  <c r="P136" i="1"/>
  <c r="P137" i="1"/>
  <c r="P138" i="1"/>
  <c r="P139" i="1"/>
  <c r="P140" i="1"/>
  <c r="P141" i="1"/>
  <c r="P142" i="1"/>
  <c r="P143" i="1"/>
  <c r="P144" i="1"/>
  <c r="P145" i="1"/>
  <c r="P146" i="1"/>
  <c r="P147" i="1"/>
  <c r="P148" i="1"/>
  <c r="P149" i="1"/>
  <c r="P150" i="1"/>
  <c r="P151" i="1"/>
  <c r="P152" i="1"/>
  <c r="P153" i="1"/>
  <c r="Q153" i="1" s="1"/>
  <c r="P154" i="1"/>
  <c r="P155" i="1"/>
  <c r="P156" i="1"/>
  <c r="P157" i="1"/>
  <c r="P158" i="1"/>
  <c r="P159" i="1"/>
  <c r="P160" i="1"/>
  <c r="P161" i="1"/>
  <c r="P162" i="1"/>
  <c r="P163" i="1"/>
  <c r="Q163" i="1" s="1"/>
  <c r="R163" i="1" s="1"/>
  <c r="P164" i="1"/>
  <c r="P165" i="1"/>
  <c r="P166" i="1"/>
  <c r="P167" i="1"/>
  <c r="P168" i="1"/>
  <c r="P169" i="1"/>
  <c r="P170" i="1"/>
  <c r="P171" i="1"/>
  <c r="P172" i="1"/>
  <c r="P173" i="1"/>
  <c r="P174" i="1"/>
  <c r="P175" i="1"/>
  <c r="P176" i="1"/>
  <c r="P177" i="1"/>
  <c r="P178" i="1"/>
  <c r="P179" i="1"/>
  <c r="P180" i="1"/>
  <c r="P181" i="1"/>
  <c r="Q181" i="1" s="1"/>
  <c r="P182" i="1"/>
  <c r="P183" i="1"/>
  <c r="P184" i="1"/>
  <c r="P185" i="1"/>
  <c r="P186" i="1"/>
  <c r="P187" i="1"/>
  <c r="P188" i="1"/>
  <c r="P189" i="1"/>
  <c r="P190" i="1"/>
  <c r="P191" i="1"/>
  <c r="Q191" i="1" s="1"/>
  <c r="P192" i="1"/>
  <c r="P193" i="1"/>
  <c r="P194" i="1"/>
  <c r="P195" i="1"/>
  <c r="P196" i="1"/>
  <c r="P197" i="1"/>
  <c r="P198" i="1"/>
  <c r="P199" i="1"/>
  <c r="P200" i="1"/>
  <c r="P201" i="1"/>
  <c r="P202" i="1"/>
  <c r="P203" i="1"/>
  <c r="P204" i="1"/>
  <c r="P205" i="1"/>
  <c r="Q205" i="1" s="1"/>
  <c r="R205" i="1" s="1"/>
  <c r="P206" i="1"/>
  <c r="P207" i="1"/>
  <c r="P208" i="1"/>
  <c r="P209" i="1"/>
  <c r="Q209" i="1" s="1"/>
  <c r="P210" i="1"/>
  <c r="P211" i="1"/>
  <c r="P212" i="1"/>
  <c r="P213" i="1"/>
  <c r="P214" i="1"/>
  <c r="P215" i="1"/>
  <c r="P216" i="1"/>
  <c r="P217" i="1"/>
  <c r="P218" i="1"/>
  <c r="P219" i="1"/>
  <c r="P220" i="1"/>
  <c r="P221" i="1"/>
  <c r="P222" i="1"/>
  <c r="Q11" i="1"/>
  <c r="R11" i="1" s="1"/>
  <c r="Q24" i="1"/>
  <c r="Q25" i="1"/>
  <c r="Q26" i="1"/>
  <c r="Q27" i="1"/>
  <c r="R27" i="1" s="1"/>
  <c r="Q53" i="1"/>
  <c r="R53" i="1" s="1"/>
  <c r="Q54" i="1"/>
  <c r="R54" i="1" s="1"/>
  <c r="Q55" i="1"/>
  <c r="R55" i="1" s="1"/>
  <c r="Q65" i="1"/>
  <c r="Q66" i="1"/>
  <c r="Q67" i="1"/>
  <c r="Q82" i="1"/>
  <c r="Q83" i="1"/>
  <c r="R83" i="1" s="1"/>
  <c r="Q91" i="1"/>
  <c r="R91" i="1" s="1"/>
  <c r="Q95" i="1"/>
  <c r="R95" i="1" s="1"/>
  <c r="Q108" i="1"/>
  <c r="Q121" i="1"/>
  <c r="R121" i="1" s="1"/>
  <c r="Q122" i="1"/>
  <c r="R122" i="1" s="1"/>
  <c r="Q123" i="1"/>
  <c r="R123" i="1" s="1"/>
  <c r="Q136" i="1"/>
  <c r="Q137" i="1"/>
  <c r="R137" i="1" s="1"/>
  <c r="Q138" i="1"/>
  <c r="R138" i="1" s="1"/>
  <c r="Q139" i="1"/>
  <c r="R139" i="1" s="1"/>
  <c r="Q164" i="1"/>
  <c r="R164" i="1" s="1"/>
  <c r="Q165" i="1"/>
  <c r="R165" i="1" s="1"/>
  <c r="Q166" i="1"/>
  <c r="R166" i="1" s="1"/>
  <c r="Q167" i="1"/>
  <c r="R167" i="1" s="1"/>
  <c r="Q177" i="1"/>
  <c r="Q193" i="1"/>
  <c r="R193" i="1" s="1"/>
  <c r="Q194" i="1"/>
  <c r="R194" i="1" s="1"/>
  <c r="Q195" i="1"/>
  <c r="R195" i="1" s="1"/>
  <c r="Q206" i="1"/>
  <c r="R206" i="1" s="1"/>
  <c r="Q207" i="1"/>
  <c r="R207" i="1" s="1"/>
  <c r="Q222" i="1"/>
  <c r="P4" i="1"/>
  <c r="P5" i="1"/>
  <c r="L4" i="1"/>
  <c r="L5" i="1"/>
  <c r="L6" i="1"/>
  <c r="L7" i="1"/>
  <c r="L8" i="1"/>
  <c r="L9" i="1"/>
  <c r="L10" i="1"/>
  <c r="Q10" i="1" s="1"/>
  <c r="R10" i="1" s="1"/>
  <c r="L11" i="1"/>
  <c r="L12" i="1"/>
  <c r="L13" i="1"/>
  <c r="L14" i="1"/>
  <c r="L15" i="1"/>
  <c r="L16" i="1"/>
  <c r="L17" i="1"/>
  <c r="L18" i="1"/>
  <c r="L19" i="1"/>
  <c r="L20" i="1"/>
  <c r="Q20" i="1" s="1"/>
  <c r="R20" i="1" s="1"/>
  <c r="L21" i="1"/>
  <c r="Q21" i="1" s="1"/>
  <c r="R21" i="1" s="1"/>
  <c r="L22" i="1"/>
  <c r="Q22" i="1" s="1"/>
  <c r="R22" i="1" s="1"/>
  <c r="L23" i="1"/>
  <c r="L24" i="1"/>
  <c r="L25" i="1"/>
  <c r="L26" i="1"/>
  <c r="L27" i="1"/>
  <c r="L28" i="1"/>
  <c r="L29" i="1"/>
  <c r="L30" i="1"/>
  <c r="L31" i="1"/>
  <c r="L32" i="1"/>
  <c r="L33" i="1"/>
  <c r="L34" i="1"/>
  <c r="Q34" i="1" s="1"/>
  <c r="R34" i="1" s="1"/>
  <c r="L35" i="1"/>
  <c r="Q35" i="1" s="1"/>
  <c r="R35" i="1" s="1"/>
  <c r="L36" i="1"/>
  <c r="Q36" i="1" s="1"/>
  <c r="R36" i="1" s="1"/>
  <c r="L37" i="1"/>
  <c r="L38" i="1"/>
  <c r="Q38" i="1" s="1"/>
  <c r="L39" i="1"/>
  <c r="Q39" i="1" s="1"/>
  <c r="L40" i="1"/>
  <c r="L41" i="1"/>
  <c r="L42" i="1"/>
  <c r="L43" i="1"/>
  <c r="L44" i="1"/>
  <c r="L45" i="1"/>
  <c r="L46" i="1"/>
  <c r="L47" i="1"/>
  <c r="L48" i="1"/>
  <c r="Q48" i="1" s="1"/>
  <c r="R48" i="1" s="1"/>
  <c r="L49" i="1"/>
  <c r="Q49" i="1" s="1"/>
  <c r="R49" i="1" s="1"/>
  <c r="L50" i="1"/>
  <c r="Q50" i="1" s="1"/>
  <c r="R50" i="1" s="1"/>
  <c r="L51" i="1"/>
  <c r="L52" i="1"/>
  <c r="Q52" i="1" s="1"/>
  <c r="R52" i="1" s="1"/>
  <c r="L53" i="1"/>
  <c r="L54" i="1"/>
  <c r="L55" i="1"/>
  <c r="L56" i="1"/>
  <c r="L57" i="1"/>
  <c r="L58" i="1"/>
  <c r="L59" i="1"/>
  <c r="L60" i="1"/>
  <c r="L61" i="1"/>
  <c r="L62" i="1"/>
  <c r="Q62" i="1" s="1"/>
  <c r="R62" i="1" s="1"/>
  <c r="L63" i="1"/>
  <c r="Q63" i="1" s="1"/>
  <c r="R63" i="1" s="1"/>
  <c r="L64" i="1"/>
  <c r="Q64" i="1" s="1"/>
  <c r="R64" i="1" s="1"/>
  <c r="L65" i="1"/>
  <c r="L66" i="1"/>
  <c r="L67" i="1"/>
  <c r="L68" i="1"/>
  <c r="L69" i="1"/>
  <c r="L70" i="1"/>
  <c r="L71" i="1"/>
  <c r="L72" i="1"/>
  <c r="L73" i="1"/>
  <c r="L74" i="1"/>
  <c r="L75" i="1"/>
  <c r="L76" i="1"/>
  <c r="Q76" i="1" s="1"/>
  <c r="R76" i="1" s="1"/>
  <c r="L77" i="1"/>
  <c r="Q77" i="1" s="1"/>
  <c r="R77" i="1" s="1"/>
  <c r="L78" i="1"/>
  <c r="Q78" i="1" s="1"/>
  <c r="R78" i="1" s="1"/>
  <c r="L79" i="1"/>
  <c r="L80" i="1"/>
  <c r="Q80" i="1" s="1"/>
  <c r="L81" i="1"/>
  <c r="Q81" i="1" s="1"/>
  <c r="L82" i="1"/>
  <c r="L83" i="1"/>
  <c r="L84" i="1"/>
  <c r="L85" i="1"/>
  <c r="L86" i="1"/>
  <c r="L87" i="1"/>
  <c r="L88" i="1"/>
  <c r="L89" i="1"/>
  <c r="L90" i="1"/>
  <c r="Q90" i="1" s="1"/>
  <c r="R90" i="1" s="1"/>
  <c r="L91" i="1"/>
  <c r="L92" i="1"/>
  <c r="Q92" i="1" s="1"/>
  <c r="R92" i="1" s="1"/>
  <c r="L93" i="1"/>
  <c r="L94" i="1"/>
  <c r="Q94" i="1" s="1"/>
  <c r="R94" i="1" s="1"/>
  <c r="L95" i="1"/>
  <c r="L96" i="1"/>
  <c r="L97" i="1"/>
  <c r="L98" i="1"/>
  <c r="L99" i="1"/>
  <c r="L100" i="1"/>
  <c r="L101" i="1"/>
  <c r="L102" i="1"/>
  <c r="L103" i="1"/>
  <c r="L104" i="1"/>
  <c r="Q104" i="1" s="1"/>
  <c r="R104" i="1" s="1"/>
  <c r="L105" i="1"/>
  <c r="Q105" i="1" s="1"/>
  <c r="R105" i="1" s="1"/>
  <c r="L106" i="1"/>
  <c r="Q106" i="1" s="1"/>
  <c r="R106" i="1" s="1"/>
  <c r="L107" i="1"/>
  <c r="L108" i="1"/>
  <c r="L109" i="1"/>
  <c r="Q109" i="1" s="1"/>
  <c r="L110" i="1"/>
  <c r="Q110" i="1" s="1"/>
  <c r="L111" i="1"/>
  <c r="Q111" i="1" s="1"/>
  <c r="L112" i="1"/>
  <c r="L113" i="1"/>
  <c r="L114" i="1"/>
  <c r="L115" i="1"/>
  <c r="L116" i="1"/>
  <c r="L117" i="1"/>
  <c r="L118" i="1"/>
  <c r="Q118" i="1" s="1"/>
  <c r="R118" i="1" s="1"/>
  <c r="L119" i="1"/>
  <c r="Q119" i="1" s="1"/>
  <c r="R119" i="1" s="1"/>
  <c r="L120" i="1"/>
  <c r="Q120" i="1" s="1"/>
  <c r="R120" i="1" s="1"/>
  <c r="L121" i="1"/>
  <c r="L122" i="1"/>
  <c r="L123" i="1"/>
  <c r="L124" i="1"/>
  <c r="L125" i="1"/>
  <c r="L126" i="1"/>
  <c r="L127" i="1"/>
  <c r="L128" i="1"/>
  <c r="L129" i="1"/>
  <c r="L130" i="1"/>
  <c r="L131" i="1"/>
  <c r="L132" i="1"/>
  <c r="Q132" i="1" s="1"/>
  <c r="R132" i="1" s="1"/>
  <c r="L133" i="1"/>
  <c r="Q133" i="1" s="1"/>
  <c r="R133" i="1" s="1"/>
  <c r="L134" i="1"/>
  <c r="Q134" i="1" s="1"/>
  <c r="R134" i="1" s="1"/>
  <c r="L135" i="1"/>
  <c r="L136" i="1"/>
  <c r="L137" i="1"/>
  <c r="L138" i="1"/>
  <c r="L139" i="1"/>
  <c r="L140" i="1"/>
  <c r="L141" i="1"/>
  <c r="L142" i="1"/>
  <c r="L143" i="1"/>
  <c r="L144" i="1"/>
  <c r="L145" i="1"/>
  <c r="L146" i="1"/>
  <c r="Q146" i="1" s="1"/>
  <c r="R146" i="1" s="1"/>
  <c r="L147" i="1"/>
  <c r="Q147" i="1" s="1"/>
  <c r="R147" i="1" s="1"/>
  <c r="L148" i="1"/>
  <c r="Q148" i="1" s="1"/>
  <c r="R148" i="1" s="1"/>
  <c r="L149" i="1"/>
  <c r="L150" i="1"/>
  <c r="Q150" i="1" s="1"/>
  <c r="L151" i="1"/>
  <c r="Q151" i="1" s="1"/>
  <c r="L152" i="1"/>
  <c r="L153" i="1"/>
  <c r="L154" i="1"/>
  <c r="L155" i="1"/>
  <c r="L156" i="1"/>
  <c r="L157" i="1"/>
  <c r="L158" i="1"/>
  <c r="L159" i="1"/>
  <c r="L160" i="1"/>
  <c r="Q160" i="1" s="1"/>
  <c r="R160" i="1" s="1"/>
  <c r="L161" i="1"/>
  <c r="Q161" i="1" s="1"/>
  <c r="R161" i="1" s="1"/>
  <c r="L162" i="1"/>
  <c r="Q162" i="1" s="1"/>
  <c r="R162" i="1" s="1"/>
  <c r="L163" i="1"/>
  <c r="L164" i="1"/>
  <c r="L165" i="1"/>
  <c r="L166" i="1"/>
  <c r="L167" i="1"/>
  <c r="L168" i="1"/>
  <c r="L169" i="1"/>
  <c r="L170" i="1"/>
  <c r="L171" i="1"/>
  <c r="L172" i="1"/>
  <c r="L173" i="1"/>
  <c r="L174" i="1"/>
  <c r="Q174" i="1" s="1"/>
  <c r="R174" i="1" s="1"/>
  <c r="L175" i="1"/>
  <c r="Q175" i="1" s="1"/>
  <c r="R175" i="1" s="1"/>
  <c r="L176" i="1"/>
  <c r="Q176" i="1" s="1"/>
  <c r="R176" i="1" s="1"/>
  <c r="L177" i="1"/>
  <c r="L178" i="1"/>
  <c r="Q178" i="1" s="1"/>
  <c r="L179" i="1"/>
  <c r="Q179" i="1" s="1"/>
  <c r="L180" i="1"/>
  <c r="L181" i="1"/>
  <c r="L182" i="1"/>
  <c r="L183" i="1"/>
  <c r="L184" i="1"/>
  <c r="L185" i="1"/>
  <c r="L186" i="1"/>
  <c r="L187" i="1"/>
  <c r="L188" i="1"/>
  <c r="Q188" i="1" s="1"/>
  <c r="R188" i="1" s="1"/>
  <c r="L189" i="1"/>
  <c r="Q189" i="1" s="1"/>
  <c r="R189" i="1" s="1"/>
  <c r="L190" i="1"/>
  <c r="Q190" i="1" s="1"/>
  <c r="R190" i="1" s="1"/>
  <c r="L191" i="1"/>
  <c r="L192" i="1"/>
  <c r="Q192" i="1" s="1"/>
  <c r="L193" i="1"/>
  <c r="L194" i="1"/>
  <c r="L195" i="1"/>
  <c r="L196" i="1"/>
  <c r="L197" i="1"/>
  <c r="L198" i="1"/>
  <c r="L199" i="1"/>
  <c r="L200" i="1"/>
  <c r="L201" i="1"/>
  <c r="L202" i="1"/>
  <c r="Q202" i="1" s="1"/>
  <c r="R202" i="1" s="1"/>
  <c r="L203" i="1"/>
  <c r="Q203" i="1" s="1"/>
  <c r="R203" i="1" s="1"/>
  <c r="L204" i="1"/>
  <c r="Q204" i="1" s="1"/>
  <c r="R204" i="1" s="1"/>
  <c r="L205" i="1"/>
  <c r="L206" i="1"/>
  <c r="L207" i="1"/>
  <c r="L208" i="1"/>
  <c r="L209" i="1"/>
  <c r="L210" i="1"/>
  <c r="L211" i="1"/>
  <c r="L212" i="1"/>
  <c r="L213" i="1"/>
  <c r="L214" i="1"/>
  <c r="L215" i="1"/>
  <c r="L216" i="1"/>
  <c r="Q216" i="1" s="1"/>
  <c r="R216" i="1" s="1"/>
  <c r="L217" i="1"/>
  <c r="Q217" i="1" s="1"/>
  <c r="R217" i="1" s="1"/>
  <c r="L218" i="1"/>
  <c r="Q218" i="1" s="1"/>
  <c r="R218" i="1" s="1"/>
  <c r="L219" i="1"/>
  <c r="L220" i="1"/>
  <c r="Q220" i="1" s="1"/>
  <c r="L221" i="1"/>
  <c r="Q221" i="1" s="1"/>
  <c r="L222" i="1"/>
  <c r="L3" i="1"/>
  <c r="P3" i="1"/>
  <c r="Q219" i="1" l="1"/>
  <c r="R219" i="1" s="1"/>
  <c r="Q184" i="1"/>
  <c r="R184" i="1" s="1"/>
  <c r="Q142" i="1"/>
  <c r="R142" i="1" s="1"/>
  <c r="Q100" i="1"/>
  <c r="R100" i="1" s="1"/>
  <c r="Q58" i="1"/>
  <c r="R58" i="1" s="1"/>
  <c r="Q198" i="1"/>
  <c r="R198" i="1" s="1"/>
  <c r="Q114" i="1"/>
  <c r="R114" i="1" s="1"/>
  <c r="Q170" i="1"/>
  <c r="R170" i="1" s="1"/>
  <c r="Q86" i="1"/>
  <c r="R86" i="1" s="1"/>
  <c r="Q5" i="1"/>
  <c r="R5" i="1" s="1"/>
  <c r="Q212" i="1"/>
  <c r="R212" i="1" s="1"/>
  <c r="Q156" i="1"/>
  <c r="R156" i="1" s="1"/>
  <c r="Q128" i="1"/>
  <c r="R128" i="1" s="1"/>
  <c r="Q72" i="1"/>
  <c r="R72" i="1" s="1"/>
  <c r="Q149" i="1"/>
  <c r="R149" i="1" s="1"/>
  <c r="Q37" i="1"/>
  <c r="R37" i="1" s="1"/>
  <c r="Q9" i="1"/>
  <c r="R9" i="1" s="1"/>
  <c r="Q44" i="1"/>
  <c r="R44" i="1" s="1"/>
  <c r="Q4" i="1"/>
  <c r="R4" i="1" s="1"/>
  <c r="Q211" i="1"/>
  <c r="R211" i="1" s="1"/>
  <c r="Q197" i="1"/>
  <c r="R197" i="1" s="1"/>
  <c r="Q155" i="1"/>
  <c r="R155" i="1" s="1"/>
  <c r="Q141" i="1"/>
  <c r="R141" i="1" s="1"/>
  <c r="Q127" i="1"/>
  <c r="R127" i="1" s="1"/>
  <c r="Q85" i="1"/>
  <c r="R85" i="1" s="1"/>
  <c r="Q71" i="1"/>
  <c r="R71" i="1" s="1"/>
  <c r="Q43" i="1"/>
  <c r="R43" i="1" s="1"/>
  <c r="Q15" i="1"/>
  <c r="R15" i="1" s="1"/>
  <c r="Q210" i="1"/>
  <c r="R210" i="1" s="1"/>
  <c r="Q196" i="1"/>
  <c r="R196" i="1" s="1"/>
  <c r="Q182" i="1"/>
  <c r="R182" i="1" s="1"/>
  <c r="Q168" i="1"/>
  <c r="R168" i="1" s="1"/>
  <c r="Q154" i="1"/>
  <c r="R154" i="1" s="1"/>
  <c r="Q140" i="1"/>
  <c r="R140" i="1" s="1"/>
  <c r="Q126" i="1"/>
  <c r="R126" i="1" s="1"/>
  <c r="Q112" i="1"/>
  <c r="R112" i="1" s="1"/>
  <c r="Q98" i="1"/>
  <c r="R98" i="1" s="1"/>
  <c r="Q84" i="1"/>
  <c r="R84" i="1" s="1"/>
  <c r="Q70" i="1"/>
  <c r="R70" i="1" s="1"/>
  <c r="Q56" i="1"/>
  <c r="R56" i="1" s="1"/>
  <c r="Q42" i="1"/>
  <c r="R42" i="1" s="1"/>
  <c r="Q28" i="1"/>
  <c r="R28" i="1" s="1"/>
  <c r="Q14" i="1"/>
  <c r="R14" i="1" s="1"/>
  <c r="Q208" i="1"/>
  <c r="R208" i="1" s="1"/>
  <c r="Q180" i="1"/>
  <c r="R180" i="1" s="1"/>
  <c r="Q152" i="1"/>
  <c r="R152" i="1" s="1"/>
  <c r="Q124" i="1"/>
  <c r="R124" i="1" s="1"/>
  <c r="Q96" i="1"/>
  <c r="R96" i="1" s="1"/>
  <c r="Q68" i="1"/>
  <c r="R68" i="1" s="1"/>
  <c r="Q40" i="1"/>
  <c r="R40" i="1" s="1"/>
  <c r="Q12" i="1"/>
  <c r="R12" i="1" s="1"/>
  <c r="Q30" i="1"/>
  <c r="R30" i="1" s="1"/>
  <c r="Q183" i="1"/>
  <c r="R183" i="1" s="1"/>
  <c r="Q113" i="1"/>
  <c r="R113" i="1" s="1"/>
  <c r="Q57" i="1"/>
  <c r="R57" i="1" s="1"/>
  <c r="Q16" i="1"/>
  <c r="R16" i="1" s="1"/>
  <c r="Q169" i="1"/>
  <c r="R169" i="1" s="1"/>
  <c r="Q99" i="1"/>
  <c r="R99" i="1" s="1"/>
  <c r="Q29" i="1"/>
  <c r="R29" i="1" s="1"/>
  <c r="Q3" i="1"/>
  <c r="R3" i="1" s="1"/>
  <c r="Q7" i="1"/>
  <c r="R7" i="1" s="1"/>
  <c r="Q8" i="1"/>
  <c r="R8" i="1" s="1"/>
  <c r="Q6" i="1"/>
  <c r="R6" i="1" s="1"/>
  <c r="Q215" i="1"/>
  <c r="R215" i="1" s="1"/>
  <c r="Q201" i="1"/>
  <c r="R201" i="1" s="1"/>
  <c r="Q187" i="1"/>
  <c r="R187" i="1" s="1"/>
  <c r="Q173" i="1"/>
  <c r="R173" i="1" s="1"/>
  <c r="Q159" i="1"/>
  <c r="R159" i="1" s="1"/>
  <c r="Q145" i="1"/>
  <c r="R145" i="1" s="1"/>
  <c r="Q131" i="1"/>
  <c r="R131" i="1" s="1"/>
  <c r="Q117" i="1"/>
  <c r="R117" i="1" s="1"/>
  <c r="Q103" i="1"/>
  <c r="R103" i="1" s="1"/>
  <c r="Q89" i="1"/>
  <c r="R89" i="1" s="1"/>
  <c r="Q75" i="1"/>
  <c r="R75" i="1" s="1"/>
  <c r="Q61" i="1"/>
  <c r="R61" i="1" s="1"/>
  <c r="Q47" i="1"/>
  <c r="R47" i="1" s="1"/>
  <c r="Q33" i="1"/>
  <c r="R33" i="1" s="1"/>
  <c r="Q19" i="1"/>
  <c r="R19" i="1" s="1"/>
  <c r="Q214" i="1"/>
  <c r="R214" i="1" s="1"/>
  <c r="Q200" i="1"/>
  <c r="R200" i="1" s="1"/>
  <c r="Q186" i="1"/>
  <c r="R186" i="1" s="1"/>
  <c r="Q172" i="1"/>
  <c r="R172" i="1" s="1"/>
  <c r="Q158" i="1"/>
  <c r="R158" i="1" s="1"/>
  <c r="Q144" i="1"/>
  <c r="R144" i="1" s="1"/>
  <c r="Q130" i="1"/>
  <c r="R130" i="1" s="1"/>
  <c r="Q116" i="1"/>
  <c r="R116" i="1" s="1"/>
  <c r="Q102" i="1"/>
  <c r="R102" i="1" s="1"/>
  <c r="Q88" i="1"/>
  <c r="R88" i="1" s="1"/>
  <c r="Q74" i="1"/>
  <c r="R74" i="1" s="1"/>
  <c r="Q60" i="1"/>
  <c r="R60" i="1" s="1"/>
  <c r="Q46" i="1"/>
  <c r="R46" i="1" s="1"/>
  <c r="Q32" i="1"/>
  <c r="R32" i="1" s="1"/>
  <c r="Q18" i="1"/>
  <c r="R18" i="1" s="1"/>
  <c r="Q213" i="1"/>
  <c r="R213" i="1" s="1"/>
  <c r="Q199" i="1"/>
  <c r="R199" i="1" s="1"/>
  <c r="Q185" i="1"/>
  <c r="R185" i="1" s="1"/>
  <c r="Q171" i="1"/>
  <c r="R171" i="1" s="1"/>
  <c r="Q157" i="1"/>
  <c r="R157" i="1" s="1"/>
  <c r="Q143" i="1"/>
  <c r="R143" i="1" s="1"/>
  <c r="Q129" i="1"/>
  <c r="R129" i="1" s="1"/>
  <c r="Q115" i="1"/>
  <c r="R115" i="1" s="1"/>
  <c r="Q101" i="1"/>
  <c r="R101" i="1" s="1"/>
  <c r="Q87" i="1"/>
  <c r="R87" i="1" s="1"/>
  <c r="Q73" i="1"/>
  <c r="R73" i="1" s="1"/>
  <c r="Q59" i="1"/>
  <c r="R59" i="1" s="1"/>
  <c r="Q45" i="1"/>
  <c r="R45" i="1" s="1"/>
  <c r="Q31" i="1"/>
  <c r="R31" i="1" s="1"/>
  <c r="Q17" i="1"/>
  <c r="R17" i="1" s="1"/>
</calcChain>
</file>

<file path=xl/sharedStrings.xml><?xml version="1.0" encoding="utf-8"?>
<sst xmlns="http://schemas.openxmlformats.org/spreadsheetml/2006/main" count="1417" uniqueCount="401">
  <si>
    <t>Categorie</t>
  </si>
  <si>
    <t>Verpakking</t>
  </si>
  <si>
    <t>Inhoud</t>
  </si>
  <si>
    <t>Eenheid</t>
  </si>
  <si>
    <t>Artikel</t>
  </si>
  <si>
    <t>Merk</t>
  </si>
  <si>
    <t>Alternatief merk</t>
  </si>
  <si>
    <t>Aantal</t>
  </si>
  <si>
    <t>Vis</t>
  </si>
  <si>
    <t>KG</t>
  </si>
  <si>
    <t>ZALM GEROOKT ZIJDE GESNEDEN ROYAL CATCH</t>
  </si>
  <si>
    <t>Royal Catch</t>
  </si>
  <si>
    <t>ZALMFILET PORTIE 180 GR VAST GEWICHT Z/V</t>
  </si>
  <si>
    <t>ZALM GEROOKT ZIJDE HEEL ROYAL CATCH</t>
  </si>
  <si>
    <t>ZALM GEROOKT ZIJDE HEEL SCHOTS</t>
  </si>
  <si>
    <t>TONIJNFILET A+ EUROPEAN GRADE</t>
  </si>
  <si>
    <t>BK</t>
  </si>
  <si>
    <t>ST</t>
  </si>
  <si>
    <t>COQUILLEVLEES CANADA ROYAL CATCH 20 st</t>
  </si>
  <si>
    <t>ZEEBAARSFILET KWEEK 100/140 GR Z/GRAAT</t>
  </si>
  <si>
    <t>KABELJAUWFILET  GEPORTIONEERD</t>
  </si>
  <si>
    <t>ZAK</t>
  </si>
  <si>
    <t>GR</t>
  </si>
  <si>
    <t>COQUILLEVLEES 10/20 DV</t>
  </si>
  <si>
    <t>Fisherman’s Choice</t>
  </si>
  <si>
    <t>BLACK TIGER GARNAAL GEPELD 16/20 RC</t>
  </si>
  <si>
    <t>AGF</t>
  </si>
  <si>
    <t>PK</t>
  </si>
  <si>
    <t>HARICOTS VERTS  SCHOON</t>
  </si>
  <si>
    <t xml:space="preserve">   </t>
  </si>
  <si>
    <t>AARDBEI ELSANTA GROOT KL1</t>
  </si>
  <si>
    <t>TOMAAT CHERRY TROS  L'AMUSE  KL1</t>
  </si>
  <si>
    <t>L'Amuse</t>
  </si>
  <si>
    <t>ASPERGE AA   (20-28 MM)</t>
  </si>
  <si>
    <t>AVOCADO HASS READY TO EAT</t>
  </si>
  <si>
    <t>SINAAS HAND KL1</t>
  </si>
  <si>
    <t>AARDAPPEL LICHT KRUIMIG</t>
  </si>
  <si>
    <t>Pommetje</t>
  </si>
  <si>
    <t>TOMAAT TROS KL1</t>
  </si>
  <si>
    <t>PAPRIKA ROOD K1</t>
  </si>
  <si>
    <t>MANGO READY TO EAT</t>
  </si>
  <si>
    <t>Poelier</t>
  </si>
  <si>
    <t>CANETTE FILET 2 STUKS</t>
  </si>
  <si>
    <t>Couthouis</t>
  </si>
  <si>
    <t>KIPFILET GEPORTIONEERD</t>
  </si>
  <si>
    <t>PIGEONNEAU D`ANJOU TRADITIONEEL</t>
  </si>
  <si>
    <t>Les Charmilles</t>
  </si>
  <si>
    <t>KIP DIJENVLEES ONVERPAKT</t>
  </si>
  <si>
    <t>PARELHOENSUPREME INVRIES</t>
  </si>
  <si>
    <t>KIPFILET ENKEL MACHINAAL/ PAK CA 2 KG</t>
  </si>
  <si>
    <t>EENDENBOUT TAM  HOLLANDSE BOERDERIJ EEND</t>
  </si>
  <si>
    <t>KIP DIJENVLEES VERPAKT</t>
  </si>
  <si>
    <t>WILDZWIJN FILET DV</t>
  </si>
  <si>
    <t>ROODPOOTPATRIJS PANKLAAR</t>
  </si>
  <si>
    <t>Slagerij</t>
  </si>
  <si>
    <t>RUNDERENTRECOTE 180GR</t>
  </si>
  <si>
    <t>Van der Zee</t>
  </si>
  <si>
    <t>RUNDER DIAMANTHAASJE IERLAND</t>
  </si>
  <si>
    <t>RUNDERGEHAKT BK1KG MAP</t>
  </si>
  <si>
    <t>RUNDERCARPACCIO PAAL BLACK ANGUS*</t>
  </si>
  <si>
    <t>KALFSMUIS GEGAARD</t>
  </si>
  <si>
    <t>RUNDER KOGELBIEFSTUK REGIO RUND</t>
  </si>
  <si>
    <t>LAMSFILET GEVL. NIEUW ZEELAND</t>
  </si>
  <si>
    <t>VARKENSHAAS MEDAILL.</t>
  </si>
  <si>
    <t>VARKENSKOONTJES DV</t>
  </si>
  <si>
    <t>RUNDERENTRECOTE EUROPA</t>
  </si>
  <si>
    <t>Vleeswaren</t>
  </si>
  <si>
    <t>SPEK MAGER GEROOKT  GEROOKTE BUIK Z/ZW Z</t>
  </si>
  <si>
    <t>SLAGERSACHTERHAM  GESNEDEN</t>
  </si>
  <si>
    <t>Rode Molen</t>
  </si>
  <si>
    <t>FILET AMERICAIN</t>
  </si>
  <si>
    <t>Luiten</t>
  </si>
  <si>
    <t>SPEK OM TE BAKKEN CA. 1KG</t>
  </si>
  <si>
    <t>ASPERGEHAM</t>
  </si>
  <si>
    <t>SERRANOHAM  GESNEDEN 500GR RV</t>
  </si>
  <si>
    <t>BEENHAM GESN. CA. 24 PLAK BLK 1*</t>
  </si>
  <si>
    <t>PROSCIUTTO PARMA 70GR GESNEDEN</t>
  </si>
  <si>
    <t>Gran Brianza</t>
  </si>
  <si>
    <t>COBURGER RAUWE HAM  GESN. CA. 19 PLAK</t>
  </si>
  <si>
    <t>BOERENACHTERHAM 1/2 BLKV 1*</t>
  </si>
  <si>
    <t>Bier</t>
  </si>
  <si>
    <t>FS</t>
  </si>
  <si>
    <t>L</t>
  </si>
  <si>
    <t>GROLSCH PILS</t>
  </si>
  <si>
    <t>Grolsch</t>
  </si>
  <si>
    <t>KRT</t>
  </si>
  <si>
    <t>FL.</t>
  </si>
  <si>
    <t>GROLSCH PILS 30CL</t>
  </si>
  <si>
    <t>OTHMAR WEIZEN BIER</t>
  </si>
  <si>
    <t>Othmar</t>
  </si>
  <si>
    <t>GROLSCH 0.0% 30CL</t>
  </si>
  <si>
    <t>CL</t>
  </si>
  <si>
    <t>BOON OUDE KRIEK 6.5%</t>
  </si>
  <si>
    <t>Boon</t>
  </si>
  <si>
    <t>TR</t>
  </si>
  <si>
    <t>BL</t>
  </si>
  <si>
    <t>GROLSCH 33CL</t>
  </si>
  <si>
    <t>CHATEAU NEUBOURG  33CL</t>
  </si>
  <si>
    <t>Gulpener</t>
  </si>
  <si>
    <t>RODENBACH GRAND CRU OAKED RED ALE 33CL</t>
  </si>
  <si>
    <t>Rodenbach</t>
  </si>
  <si>
    <t>DS</t>
  </si>
  <si>
    <t>JOPEN NON IPA 33CL</t>
  </si>
  <si>
    <t>Jopen Bier</t>
  </si>
  <si>
    <t>ORVAL TRAPPIST 33CL</t>
  </si>
  <si>
    <t>Orval</t>
  </si>
  <si>
    <t>Frisdrank</t>
  </si>
  <si>
    <t>CHOCOLADEMELK VOL ORIGINAL 1L</t>
  </si>
  <si>
    <t>Chocomel</t>
  </si>
  <si>
    <t>COCA-COLA REGULAR GLAS 20CL</t>
  </si>
  <si>
    <t>Coca-Cola</t>
  </si>
  <si>
    <t>COCA-COLA ZERO SUGAR 20CL</t>
  </si>
  <si>
    <t>SINAASAPPELSAP 20CL</t>
  </si>
  <si>
    <t>Appelaere</t>
  </si>
  <si>
    <t>RIVELLA ORIGINAL 20CL</t>
  </si>
  <si>
    <t>Rivella</t>
  </si>
  <si>
    <t>ML</t>
  </si>
  <si>
    <t>SINAASAPPELSAP BIO</t>
  </si>
  <si>
    <t>Pfanner</t>
  </si>
  <si>
    <t>FUZE TEA SPARKLING BLACK TEA LEMON GLAS</t>
  </si>
  <si>
    <t>Fuze Tea</t>
  </si>
  <si>
    <t>FUZE TEA GREEN GLAS 0,2L</t>
  </si>
  <si>
    <t>MINERAALWATER STILL 75CL</t>
  </si>
  <si>
    <t>Hildon</t>
  </si>
  <si>
    <t>MINERAALWATER SPARKLING 75CL</t>
  </si>
  <si>
    <t>SPA INTENSE GLAS 25CL</t>
  </si>
  <si>
    <t>Spa</t>
  </si>
  <si>
    <t>ANSJOVIS IN OLIJFOLIE</t>
  </si>
  <si>
    <t>Ortiz</t>
  </si>
  <si>
    <t>Conserven</t>
  </si>
  <si>
    <t>G</t>
  </si>
  <si>
    <t>TOMATENPUREE</t>
  </si>
  <si>
    <t>White Tower</t>
  </si>
  <si>
    <t>BOCKWORST 80GR</t>
  </si>
  <si>
    <t>Limco</t>
  </si>
  <si>
    <t>HOTDOG  50GR</t>
  </si>
  <si>
    <t>Jumbo</t>
  </si>
  <si>
    <t>TONIJN IN OLIE</t>
  </si>
  <si>
    <t>Imperial</t>
  </si>
  <si>
    <t>STOOFPEREN ROOD HALVE 25/30ST</t>
  </si>
  <si>
    <t>Aarts</t>
  </si>
  <si>
    <t>TOMATEN GEPELD</t>
  </si>
  <si>
    <t>Mutti</t>
  </si>
  <si>
    <t>TOMATENBLOKJES</t>
  </si>
  <si>
    <t>Vitale</t>
  </si>
  <si>
    <t>POT</t>
  </si>
  <si>
    <t>FRUITVULLING KERSEN</t>
  </si>
  <si>
    <t>TOMATEN GEPELD HEEL SAN MARZANO</t>
  </si>
  <si>
    <t>Victoria</t>
  </si>
  <si>
    <t>Brood/zoetwaren</t>
  </si>
  <si>
    <t>HAZELNOTEN WIT</t>
  </si>
  <si>
    <t>WALNOTEN GEPELD USA</t>
  </si>
  <si>
    <t>NACHOS TORTILLA CHIPS NATUREL</t>
  </si>
  <si>
    <t>Doritos</t>
  </si>
  <si>
    <t>MERINGUE SHELLS PAVLOVA 7,5CM</t>
  </si>
  <si>
    <t>Pidy</t>
  </si>
  <si>
    <t>PIJNBOOMPITTEN  COUNT 950</t>
  </si>
  <si>
    <t>PECANNOTEN GEPELD USA</t>
  </si>
  <si>
    <t>AMANDELEN WIT</t>
  </si>
  <si>
    <t>PIJNBOOMPITTEN MEDIUM</t>
  </si>
  <si>
    <t>Allnuts</t>
  </si>
  <si>
    <t>PISTACHENOTEN GEPELD DONKERGROEN IRAN</t>
  </si>
  <si>
    <t>ROZIJNEN GEEL</t>
  </si>
  <si>
    <t>Delicatessen</t>
  </si>
  <si>
    <t>BS</t>
  </si>
  <si>
    <t>PEPERKORRELS ZWART MOLEN</t>
  </si>
  <si>
    <t>Delicious Fd Gourmet</t>
  </si>
  <si>
    <t>SUCRO EMULSIFICACION</t>
  </si>
  <si>
    <t>Texturas</t>
  </si>
  <si>
    <t>ZEEZOUT MOLEN</t>
  </si>
  <si>
    <t>KAPPERTJES SURFINES</t>
  </si>
  <si>
    <t>Luxeapers</t>
  </si>
  <si>
    <t>PANKO JAPANSE STIJL BROODKRUIM</t>
  </si>
  <si>
    <t>Okaya</t>
  </si>
  <si>
    <t>TRUFFELTAPENADE</t>
  </si>
  <si>
    <t>Tartuforo</t>
  </si>
  <si>
    <t>KOKOSMELK 17,5%</t>
  </si>
  <si>
    <t>Aroy-D</t>
  </si>
  <si>
    <t>ZEEZOUT FLAKES</t>
  </si>
  <si>
    <t>Maldon</t>
  </si>
  <si>
    <t>SOJASAUS</t>
  </si>
  <si>
    <t>Kikkoman</t>
  </si>
  <si>
    <t>GELLAN GELIFICACION</t>
  </si>
  <si>
    <t>Grutterswaren</t>
  </si>
  <si>
    <t>WK</t>
  </si>
  <si>
    <t>TARWEBLOEM KRISTAL 1KG</t>
  </si>
  <si>
    <t>Koopmans</t>
  </si>
  <si>
    <t>BLADGELATINE HALAL</t>
  </si>
  <si>
    <t>Dr. Oetker</t>
  </si>
  <si>
    <t>KF</t>
  </si>
  <si>
    <t>TARWEBLOEM WIT 1KG</t>
  </si>
  <si>
    <t>CHOCOLADEHAGEL MELK 20GR</t>
  </si>
  <si>
    <t>De Ruijter</t>
  </si>
  <si>
    <t>HONING STICK 8GR</t>
  </si>
  <si>
    <t>Langnese</t>
  </si>
  <si>
    <t>HONING VLOEIBAAR IMKERGOLD</t>
  </si>
  <si>
    <t>Breitsamer</t>
  </si>
  <si>
    <t>TAGLIATELLE</t>
  </si>
  <si>
    <t>Knorr Professional</t>
  </si>
  <si>
    <t>PANEERMEEL</t>
  </si>
  <si>
    <t>Soubry</t>
  </si>
  <si>
    <t>LASAGNE</t>
  </si>
  <si>
    <t>TORTILLA CHIPS NACHO GEZOUTEN</t>
  </si>
  <si>
    <t>Buena Vida</t>
  </si>
  <si>
    <t>Margarine/vetten</t>
  </si>
  <si>
    <t>ROOMBOTER ONGEZOUTEN</t>
  </si>
  <si>
    <t>BX</t>
  </si>
  <si>
    <t>FRITUUROLIE VLOEIBAAR BIB</t>
  </si>
  <si>
    <t>OLIJFOLIE ORO VERDE EXTRA VERGINE</t>
  </si>
  <si>
    <t>Carapelli</t>
  </si>
  <si>
    <t>ZONNEBLOEMOLIE</t>
  </si>
  <si>
    <t>OLIJFOLIE BIO EXTRA VERGINE</t>
  </si>
  <si>
    <t>Reddy</t>
  </si>
  <si>
    <t>ROOMBOTER KLUIT</t>
  </si>
  <si>
    <t>OLIJFOLIE EXTRA VERGINE</t>
  </si>
  <si>
    <t>Guardone</t>
  </si>
  <si>
    <t>Soepen/sauzen droog</t>
  </si>
  <si>
    <t>KIPPENBOUILLONPOEDER 66L</t>
  </si>
  <si>
    <t>Knorr</t>
  </si>
  <si>
    <t>GROENTEBOUILLONPOEDER 50L</t>
  </si>
  <si>
    <t>KIP 175ML CUP-A-SOUP</t>
  </si>
  <si>
    <t>Cup A Soup</t>
  </si>
  <si>
    <t>CHINESE TOMAAT 175ML CUP-A-SOUP</t>
  </si>
  <si>
    <t>ROUX BLANK KORREL</t>
  </si>
  <si>
    <t>RUNDERBOUILLON</t>
  </si>
  <si>
    <t>VLEESJUS</t>
  </si>
  <si>
    <t>BOSPADDENSTOELENBOUILLON POEDER</t>
  </si>
  <si>
    <t>RUNDERBOUILLON  BIO</t>
  </si>
  <si>
    <t>De Kleinste Soepfabriek</t>
  </si>
  <si>
    <t>RUNDERBOUILLONPOEDER 60L</t>
  </si>
  <si>
    <t>Zuren/sauzen nat</t>
  </si>
  <si>
    <t>DEMI-GLACE KALF</t>
  </si>
  <si>
    <t>Salsus</t>
  </si>
  <si>
    <t>EM</t>
  </si>
  <si>
    <t>MAYONAISE</t>
  </si>
  <si>
    <t>MOSTERD DIJON</t>
  </si>
  <si>
    <t>Maille</t>
  </si>
  <si>
    <t>AUGURKEN</t>
  </si>
  <si>
    <t>Kesbeke</t>
  </si>
  <si>
    <t>KALFSJUS GEBONDEN VLOEIBAAR</t>
  </si>
  <si>
    <t>MAYONAISE 70%</t>
  </si>
  <si>
    <t>TOMATENKETCHUP</t>
  </si>
  <si>
    <t>Heinz</t>
  </si>
  <si>
    <t>CURRYSAUS</t>
  </si>
  <si>
    <t>Oliehoorn</t>
  </si>
  <si>
    <t>MAYONAISE 80%</t>
  </si>
  <si>
    <t>MOSTERD A L'ANCIENNE GROF</t>
  </si>
  <si>
    <t xml:space="preserve"> Suiker, zout, koffie, enz</t>
  </si>
  <si>
    <t>AUTOMATENSUIKER 10X1KG</t>
  </si>
  <si>
    <t>Van Gilse</t>
  </si>
  <si>
    <t>HAVERDRANK BARISTA</t>
  </si>
  <si>
    <t>Oatly</t>
  </si>
  <si>
    <t>MELK GECONDENSEERD MET SUIKER 397GR</t>
  </si>
  <si>
    <t>Friesche Vlag</t>
  </si>
  <si>
    <t>KOFFIEBONEN SMOOTH</t>
  </si>
  <si>
    <t>Mondiano</t>
  </si>
  <si>
    <t>BASTERDSUIKER WIT</t>
  </si>
  <si>
    <t>BASTERDSUIKER GEEL</t>
  </si>
  <si>
    <t>BASTERDSUIKER BRUIN</t>
  </si>
  <si>
    <t>SUIKERBAKKERSPOEDER</t>
  </si>
  <si>
    <t>KEUKENZOUT MET JODIUM</t>
  </si>
  <si>
    <t>JOZO</t>
  </si>
  <si>
    <t>RIETSUIKER RUW</t>
  </si>
  <si>
    <t>Wester</t>
  </si>
  <si>
    <t>Koeling zuivel</t>
  </si>
  <si>
    <t>PL</t>
  </si>
  <si>
    <t>KAASPLAKKEN JONG BELEGEN 20GR</t>
  </si>
  <si>
    <t>PARMIGIANO REGGIANO 30 MAANDEN</t>
  </si>
  <si>
    <t>Parmareggio</t>
  </si>
  <si>
    <t>CRÈME FRAÎCHE</t>
  </si>
  <si>
    <t>Montebourg</t>
  </si>
  <si>
    <t>MOZZARELLA DI BUFALA CAMPANA CIUFFO</t>
  </si>
  <si>
    <t>Tre Stelle</t>
  </si>
  <si>
    <t>CHEDDAR PLAKKEN 20GR</t>
  </si>
  <si>
    <t>MOZZARELLA</t>
  </si>
  <si>
    <t>Galbani</t>
  </si>
  <si>
    <t>ROOMKAAS NATUREL GEKLOPT</t>
  </si>
  <si>
    <t>RASPKAAS OUD HOLLAND 3MM</t>
  </si>
  <si>
    <t>BRIE CARRE BLOK</t>
  </si>
  <si>
    <t>MASCARPONE</t>
  </si>
  <si>
    <t>Granarolo</t>
  </si>
  <si>
    <t>Koeling</t>
  </si>
  <si>
    <t>SLAGROOM ZONDER SUIKER 40%</t>
  </si>
  <si>
    <t>MELK VOL 3,5% 1L</t>
  </si>
  <si>
    <t>Frischli</t>
  </si>
  <si>
    <t>SCHARRELEIEREN BRUIN L</t>
  </si>
  <si>
    <t>Ewn</t>
  </si>
  <si>
    <t>VLOEIBAAR EIGEEL SCHARREL</t>
  </si>
  <si>
    <t>Eggstra</t>
  </si>
  <si>
    <t>KOOKROOM 20%</t>
  </si>
  <si>
    <t>SCHARRELEIEREN BRUIN M</t>
  </si>
  <si>
    <t>VLOEIBAAR EIWIT SCHARREL</t>
  </si>
  <si>
    <t>GRIEKSE STIJL YOGHURT</t>
  </si>
  <si>
    <t>Katharos</t>
  </si>
  <si>
    <t>CAN</t>
  </si>
  <si>
    <t>EIGEEL SCHARREL VLOEIBAAR</t>
  </si>
  <si>
    <t>Danaeg</t>
  </si>
  <si>
    <t>Diepvries</t>
  </si>
  <si>
    <t>LANDBROOD WIT VLOER ONGESNEDEN</t>
  </si>
  <si>
    <t>Bussing</t>
  </si>
  <si>
    <t>FRITES SURECRISP 9MM</t>
  </si>
  <si>
    <t>McCain</t>
  </si>
  <si>
    <t>LANDBROOD DONKER VLOER ONGESNEDEN</t>
  </si>
  <si>
    <t>BRABANTSE KROKET LUXE 100GR</t>
  </si>
  <si>
    <t>CAS Culinair</t>
  </si>
  <si>
    <t>HAMBURGER BUN BRIOCHE 113MM 109GR</t>
  </si>
  <si>
    <t>Pastridor</t>
  </si>
  <si>
    <t>LUXE MINI BROODJES  35GR</t>
  </si>
  <si>
    <t>Diversi Foods</t>
  </si>
  <si>
    <t>BROOD CASINO WIT GESNEDEN 800GR</t>
  </si>
  <si>
    <t>Kamstra</t>
  </si>
  <si>
    <t>BRIOCHE BROOD ROND  320GR</t>
  </si>
  <si>
    <t>BLADERDEEGPLAK 2,5MM 600GR</t>
  </si>
  <si>
    <t>Molco</t>
  </si>
  <si>
    <t>FOCACCIA NATUREL 450GR</t>
  </si>
  <si>
    <t xml:space="preserve"> Patisserie</t>
  </si>
  <si>
    <t>BONBONS NOUVELLE ASSORTI 61ST</t>
  </si>
  <si>
    <t>CALLETS CHOCOLADE WIT 28%</t>
  </si>
  <si>
    <t>Callebaut</t>
  </si>
  <si>
    <t>CALLETS PUUR  SELECT 54,5% CACAO</t>
  </si>
  <si>
    <t>BONBONS ASSORTIMENT ROYALE 60ST</t>
  </si>
  <si>
    <t>Lugano</t>
  </si>
  <si>
    <t>COUVERTURE MELK SELECT 33,6% CACAO</t>
  </si>
  <si>
    <t>CACAOBOTER IN CALLETS</t>
  </si>
  <si>
    <t>CALLETS WIT -CW2  SELECT 25,9% CACAO</t>
  </si>
  <si>
    <t>PAILETE FEUILLETINE GEBROKEN KOEKJES</t>
  </si>
  <si>
    <t>CAKE XXL</t>
  </si>
  <si>
    <t>Cake van Klaas</t>
  </si>
  <si>
    <t>HAZELNOTENPRALINÉ</t>
  </si>
  <si>
    <t>Aperitief wijnen</t>
  </si>
  <si>
    <t>SIROOP CARAMEL</t>
  </si>
  <si>
    <t>Monin</t>
  </si>
  <si>
    <t>HENKELL WHITE 0,0%</t>
  </si>
  <si>
    <t>Henkell</t>
  </si>
  <si>
    <t>SPARKLING TEA BLA 0,0% BIO</t>
  </si>
  <si>
    <t>Sparkling Tea</t>
  </si>
  <si>
    <t>SIROOP VANILLE</t>
  </si>
  <si>
    <t>HENKELL SPARKLING WIT 0,0%</t>
  </si>
  <si>
    <t>CRODINO BIONDO 6X17,5CL</t>
  </si>
  <si>
    <t>Crodino</t>
  </si>
  <si>
    <t>SEEDLIP GROVE 42 0,0%</t>
  </si>
  <si>
    <t>Seedlip</t>
  </si>
  <si>
    <t>LYRE'S AMARETTI 0,0%</t>
  </si>
  <si>
    <t>Lyre's</t>
  </si>
  <si>
    <t>ROYAL MADEIRA MEDIUM DRY</t>
  </si>
  <si>
    <t>Royal Madeira</t>
  </si>
  <si>
    <t>Gedistilleerd</t>
  </si>
  <si>
    <t>ARBELLOT VS</t>
  </si>
  <si>
    <t>Arbelot</t>
  </si>
  <si>
    <t>BACARDI CARTA BLANCA</t>
  </si>
  <si>
    <t>Bacardí</t>
  </si>
  <si>
    <t>ABSOLUT VANILIA</t>
  </si>
  <si>
    <t>Absolut</t>
  </si>
  <si>
    <t>GRAND MARNIER CORDON ROUGE</t>
  </si>
  <si>
    <t>Grand Marnier</t>
  </si>
  <si>
    <t>ABSOLUT ORIGINAL</t>
  </si>
  <si>
    <t>LICOR 43</t>
  </si>
  <si>
    <t>Licor 43</t>
  </si>
  <si>
    <t>THE KRAKEN BLACK SPICED RUM</t>
  </si>
  <si>
    <t>The Kraken</t>
  </si>
  <si>
    <t>BAILEYS ORIGINAL</t>
  </si>
  <si>
    <t>Baileys</t>
  </si>
  <si>
    <t>KALKWIJCK VANILLE LIKEUR</t>
  </si>
  <si>
    <t>Kalkwijck</t>
  </si>
  <si>
    <t>COINTREAU</t>
  </si>
  <si>
    <t>Cointreau</t>
  </si>
  <si>
    <t>Bedrijfsbenodigheden</t>
  </si>
  <si>
    <t>GOURMET WHIP PLUS 1L RVS</t>
  </si>
  <si>
    <t>Isi</t>
  </si>
  <si>
    <t>KOEKENPAN ROCK 28CM</t>
  </si>
  <si>
    <t>Select Cuisine</t>
  </si>
  <si>
    <t>WEEGSCHAAL (BOVENWEGER) PROFI M136 6KG</t>
  </si>
  <si>
    <t>Escali</t>
  </si>
  <si>
    <t>KOEKENPAN EMURA 26CM *JUBILEUM*</t>
  </si>
  <si>
    <t>KEUKENTHERMOMETER DIGITAAL UNIVERS. 21CM</t>
  </si>
  <si>
    <t>Sunartis</t>
  </si>
  <si>
    <t>KOEKENPAN ROCK 24CM</t>
  </si>
  <si>
    <t>PANNENLIKKER 42CM HITTEBESTENDIG</t>
  </si>
  <si>
    <t>Matfer</t>
  </si>
  <si>
    <t>VETVRIJ PAPIER BEDRUK. KRANT 250X350MM</t>
  </si>
  <si>
    <t>Hendi</t>
  </si>
  <si>
    <t>1933 BLISS TAFELMES</t>
  </si>
  <si>
    <t>Amefa</t>
  </si>
  <si>
    <t>DIENBLAD ROND 35,6CM  KUNSTST/FIBERGL.ZW</t>
  </si>
  <si>
    <t>Inschrijfprijs</t>
  </si>
  <si>
    <t>Aan de omschrijving en aantallen in dit prijzenblad kunnen geen rechten worden ontleend.</t>
  </si>
  <si>
    <t>Ondertekening:</t>
  </si>
  <si>
    <t>Naam inschrijver:</t>
  </si>
  <si>
    <t>Naam tekeningsbevoegde:</t>
  </si>
  <si>
    <t>Functie:</t>
  </si>
  <si>
    <t>Datum:</t>
  </si>
  <si>
    <t>Prijs per jaar</t>
  </si>
  <si>
    <t>%</t>
  </si>
  <si>
    <t>Inkoopprijs per eenheid Merk (Cel F)</t>
  </si>
  <si>
    <t>Inkoopprijs per eenheid Alternatief merk (Cel H)</t>
  </si>
  <si>
    <t>Verkoopprijs per eenheid goedkoopste merk</t>
  </si>
  <si>
    <t>Gebruik de invulwijzer (zie tablad invulwijzer prijsblad)</t>
  </si>
  <si>
    <t>Alle bedrijgen zijn excl. btw.</t>
  </si>
  <si>
    <t>Prijzenblad Voedingsmiddelen 2026</t>
  </si>
  <si>
    <t>Marge op merk</t>
  </si>
  <si>
    <t>Marge op alternatief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</si>
</sst>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quot;€&quot;\ #,##0.00"/>
  </numFmts>
  <fonts count="15" x14ac:knownFonts="1">
    <font>
      <sz val="11"/>
      <color theme="1"/>
      <name val="Aptos Narrow"/>
      <family val="2"/>
      <scheme val="minor"/>
    </font>
    <font>
      <sz val="11"/>
      <color theme="1"/>
      <name val="Aptos Narrow"/>
      <family val="2"/>
      <scheme val="minor"/>
    </font>
    <font>
      <sz val="11"/>
      <color theme="1"/>
      <name val="Calibri"/>
      <family val="2"/>
    </font>
    <font>
      <sz val="11"/>
      <name val="Calibri"/>
      <family val="2"/>
    </font>
    <font>
      <b/>
      <sz val="8"/>
      <color theme="0"/>
      <name val="Calibri"/>
      <family val="2"/>
    </font>
    <font>
      <sz val="7"/>
      <color rgb="FF333333"/>
      <name val="Calibri"/>
      <family val="2"/>
    </font>
    <font>
      <sz val="7"/>
      <name val="Calibri"/>
      <family val="2"/>
    </font>
    <font>
      <sz val="10"/>
      <color theme="1"/>
      <name val="Aptos Narrow"/>
      <family val="2"/>
      <scheme val="minor"/>
    </font>
    <font>
      <b/>
      <sz val="10"/>
      <color theme="1"/>
      <name val="Aptos Narrow"/>
      <family val="2"/>
      <scheme val="minor"/>
    </font>
    <font>
      <b/>
      <sz val="10"/>
      <color rgb="FF000000"/>
      <name val="Aptos"/>
      <family val="2"/>
    </font>
    <font>
      <b/>
      <sz val="10"/>
      <color theme="0"/>
      <name val="Aptos"/>
      <family val="2"/>
    </font>
    <font>
      <sz val="10"/>
      <color rgb="FF000000"/>
      <name val="Aptos"/>
      <family val="2"/>
    </font>
    <font>
      <sz val="14"/>
      <color theme="1"/>
      <name val="Calibri"/>
      <family val="2"/>
    </font>
    <font>
      <sz val="14"/>
      <color theme="0"/>
      <name val="Calibri"/>
      <family val="2"/>
    </font>
    <font>
      <b/>
      <sz val="20"/>
      <color theme="1"/>
      <name val="Calibri"/>
      <family val="2"/>
    </font>
  </fonts>
  <fills count="13">
    <fill>
      <patternFill patternType="none"/>
    </fill>
    <fill>
      <patternFill patternType="gray125"/>
    </fill>
    <fill>
      <patternFill patternType="solid">
        <fgColor rgb="FFFFFFFF"/>
        <bgColor rgb="FFFFFFFF"/>
      </patternFill>
    </fill>
    <fill>
      <patternFill patternType="solid">
        <fgColor rgb="FF0064AD"/>
        <bgColor rgb="FFFFFFFF"/>
      </patternFill>
    </fill>
    <fill>
      <patternFill patternType="solid">
        <fgColor rgb="FF0064AD"/>
        <bgColor indexed="64"/>
      </patternFill>
    </fill>
    <fill>
      <patternFill patternType="solid">
        <fgColor rgb="FF7030A0"/>
        <bgColor indexed="64"/>
      </patternFill>
    </fill>
    <fill>
      <patternFill patternType="solid">
        <fgColor rgb="FFFFFF00"/>
        <bgColor rgb="FFFFFFFF"/>
      </patternFill>
    </fill>
    <fill>
      <patternFill patternType="solid">
        <fgColor rgb="FFFFC000"/>
        <bgColor rgb="FFFFFFFF"/>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1"/>
        <bgColor rgb="FFFFFFFF"/>
      </patternFill>
    </fill>
    <fill>
      <patternFill patternType="solid">
        <fgColor theme="1"/>
        <bgColor indexed="64"/>
      </patternFill>
    </fill>
  </fills>
  <borders count="4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71">
    <xf numFmtId="0" fontId="0" fillId="0" borderId="0" xfId="0"/>
    <xf numFmtId="1" fontId="6" fillId="7" borderId="2" xfId="0" applyNumberFormat="1" applyFont="1" applyFill="1" applyBorder="1" applyAlignment="1" applyProtection="1">
      <alignment horizontal="left"/>
      <protection locked="0"/>
    </xf>
    <xf numFmtId="1" fontId="6" fillId="7" borderId="7" xfId="0" applyNumberFormat="1" applyFont="1" applyFill="1" applyBorder="1" applyAlignment="1" applyProtection="1">
      <alignment horizontal="left"/>
      <protection locked="0"/>
    </xf>
    <xf numFmtId="44" fontId="5" fillId="7" borderId="2" xfId="0" applyNumberFormat="1" applyFont="1" applyFill="1" applyBorder="1" applyAlignment="1" applyProtection="1">
      <alignment horizontal="right"/>
      <protection locked="0"/>
    </xf>
    <xf numFmtId="44" fontId="5" fillId="6" borderId="2" xfId="0" applyNumberFormat="1" applyFont="1" applyFill="1" applyBorder="1" applyAlignment="1" applyProtection="1">
      <alignment horizontal="right"/>
      <protection locked="0"/>
    </xf>
    <xf numFmtId="44" fontId="5" fillId="7" borderId="11" xfId="0" applyNumberFormat="1" applyFont="1" applyFill="1" applyBorder="1" applyAlignment="1" applyProtection="1">
      <alignment horizontal="right"/>
      <protection locked="0"/>
    </xf>
    <xf numFmtId="44" fontId="5" fillId="7" borderId="7" xfId="0" applyNumberFormat="1" applyFont="1" applyFill="1" applyBorder="1" applyAlignment="1" applyProtection="1">
      <alignment horizontal="right"/>
      <protection locked="0"/>
    </xf>
    <xf numFmtId="44" fontId="5" fillId="6" borderId="11" xfId="0" applyNumberFormat="1" applyFont="1" applyFill="1" applyBorder="1" applyAlignment="1" applyProtection="1">
      <alignment horizontal="right"/>
      <protection locked="0"/>
    </xf>
    <xf numFmtId="44" fontId="5" fillId="6" borderId="7" xfId="0" applyNumberFormat="1" applyFont="1" applyFill="1" applyBorder="1" applyAlignment="1" applyProtection="1">
      <alignment horizontal="right"/>
      <protection locked="0"/>
    </xf>
    <xf numFmtId="1" fontId="6" fillId="7" borderId="11" xfId="0" applyNumberFormat="1" applyFont="1" applyFill="1" applyBorder="1" applyAlignment="1" applyProtection="1">
      <alignment horizontal="left"/>
      <protection locked="0"/>
    </xf>
    <xf numFmtId="1" fontId="6" fillId="7" borderId="32" xfId="0" applyNumberFormat="1" applyFont="1" applyFill="1" applyBorder="1" applyAlignment="1" applyProtection="1">
      <alignment horizontal="left"/>
      <protection locked="0"/>
    </xf>
    <xf numFmtId="44" fontId="5" fillId="7" borderId="32" xfId="0" applyNumberFormat="1" applyFont="1" applyFill="1" applyBorder="1" applyAlignment="1" applyProtection="1">
      <alignment horizontal="right"/>
      <protection locked="0"/>
    </xf>
    <xf numFmtId="44" fontId="5" fillId="6" borderId="35" xfId="0" applyNumberFormat="1" applyFont="1" applyFill="1" applyBorder="1" applyAlignment="1" applyProtection="1">
      <alignment horizontal="right"/>
      <protection locked="0"/>
    </xf>
    <xf numFmtId="2" fontId="5" fillId="9" borderId="24" xfId="0" applyNumberFormat="1" applyFont="1" applyFill="1" applyBorder="1" applyAlignment="1" applyProtection="1">
      <alignment horizontal="right"/>
      <protection locked="0"/>
    </xf>
    <xf numFmtId="2" fontId="5" fillId="10" borderId="36" xfId="0" applyNumberFormat="1" applyFont="1" applyFill="1" applyBorder="1" applyAlignment="1" applyProtection="1">
      <alignment horizontal="right"/>
      <protection locked="0"/>
    </xf>
    <xf numFmtId="2" fontId="5" fillId="10" borderId="37" xfId="0" applyNumberFormat="1" applyFont="1" applyFill="1" applyBorder="1" applyAlignment="1" applyProtection="1">
      <alignment horizontal="right"/>
      <protection locked="0"/>
    </xf>
    <xf numFmtId="2" fontId="5" fillId="10" borderId="24" xfId="0" applyNumberFormat="1" applyFont="1" applyFill="1" applyBorder="1" applyAlignment="1" applyProtection="1">
      <alignment horizontal="right"/>
      <protection locked="0"/>
    </xf>
    <xf numFmtId="2" fontId="5" fillId="10" borderId="0" xfId="0" applyNumberFormat="1" applyFont="1" applyFill="1" applyAlignment="1" applyProtection="1">
      <alignment horizontal="right"/>
      <protection locked="0"/>
    </xf>
    <xf numFmtId="2" fontId="5" fillId="10" borderId="20" xfId="0" applyNumberFormat="1" applyFont="1" applyFill="1" applyBorder="1" applyAlignment="1" applyProtection="1">
      <alignment horizontal="right"/>
      <protection locked="0"/>
    </xf>
    <xf numFmtId="2" fontId="5" fillId="9" borderId="23" xfId="0" applyNumberFormat="1" applyFont="1" applyFill="1" applyBorder="1" applyAlignment="1" applyProtection="1">
      <alignment horizontal="right"/>
      <protection locked="0"/>
    </xf>
    <xf numFmtId="2" fontId="5" fillId="9" borderId="36" xfId="0" applyNumberFormat="1" applyFont="1" applyFill="1" applyBorder="1" applyAlignment="1" applyProtection="1">
      <alignment horizontal="right"/>
      <protection locked="0"/>
    </xf>
    <xf numFmtId="2" fontId="5" fillId="10" borderId="23" xfId="0" applyNumberFormat="1" applyFont="1" applyFill="1" applyBorder="1" applyAlignment="1" applyProtection="1">
      <alignment horizontal="right"/>
      <protection locked="0"/>
    </xf>
    <xf numFmtId="2" fontId="5" fillId="10" borderId="25" xfId="0" applyNumberFormat="1" applyFont="1" applyFill="1" applyBorder="1" applyAlignment="1" applyProtection="1">
      <alignment horizontal="right"/>
      <protection locked="0"/>
    </xf>
    <xf numFmtId="2" fontId="5" fillId="9" borderId="25" xfId="0" applyNumberFormat="1" applyFont="1" applyFill="1" applyBorder="1" applyAlignment="1" applyProtection="1">
      <alignment horizontal="right"/>
      <protection locked="0"/>
    </xf>
    <xf numFmtId="2" fontId="5" fillId="10" borderId="33" xfId="0" applyNumberFormat="1" applyFont="1" applyFill="1" applyBorder="1" applyAlignment="1" applyProtection="1">
      <alignment horizontal="right"/>
      <protection locked="0"/>
    </xf>
    <xf numFmtId="2" fontId="5" fillId="10" borderId="4" xfId="0" applyNumberFormat="1" applyFont="1" applyFill="1" applyBorder="1" applyAlignment="1" applyProtection="1">
      <alignment horizontal="right"/>
      <protection locked="0"/>
    </xf>
    <xf numFmtId="2" fontId="5" fillId="10" borderId="14" xfId="0" applyNumberFormat="1" applyFont="1" applyFill="1" applyBorder="1" applyAlignment="1" applyProtection="1">
      <alignment horizontal="right"/>
      <protection locked="0"/>
    </xf>
    <xf numFmtId="2" fontId="5" fillId="10" borderId="13" xfId="0" applyNumberFormat="1" applyFont="1" applyFill="1" applyBorder="1" applyAlignment="1" applyProtection="1">
      <alignment horizontal="right"/>
      <protection locked="0"/>
    </xf>
    <xf numFmtId="44" fontId="5" fillId="6" borderId="26" xfId="0" applyNumberFormat="1" applyFont="1" applyFill="1" applyBorder="1" applyAlignment="1" applyProtection="1">
      <alignment horizontal="right"/>
      <protection locked="0"/>
    </xf>
    <xf numFmtId="2" fontId="5" fillId="9" borderId="41" xfId="0" applyNumberFormat="1" applyFont="1" applyFill="1" applyBorder="1" applyAlignment="1" applyProtection="1">
      <alignment horizontal="right"/>
      <protection locked="0"/>
    </xf>
    <xf numFmtId="1" fontId="6" fillId="6" borderId="2" xfId="0" applyNumberFormat="1" applyFont="1" applyFill="1" applyBorder="1" applyAlignment="1" applyProtection="1">
      <alignment horizontal="left"/>
      <protection locked="0"/>
    </xf>
    <xf numFmtId="1" fontId="6" fillId="6" borderId="11" xfId="0" applyNumberFormat="1" applyFont="1" applyFill="1" applyBorder="1" applyAlignment="1" applyProtection="1">
      <alignment horizontal="left"/>
      <protection locked="0"/>
    </xf>
    <xf numFmtId="1" fontId="6" fillId="6" borderId="7" xfId="0" applyNumberFormat="1" applyFont="1" applyFill="1" applyBorder="1" applyAlignment="1" applyProtection="1">
      <alignment horizontal="left"/>
      <protection locked="0"/>
    </xf>
    <xf numFmtId="44" fontId="5" fillId="11" borderId="2" xfId="0" applyNumberFormat="1" applyFont="1" applyFill="1" applyBorder="1" applyAlignment="1">
      <alignment horizontal="right"/>
    </xf>
    <xf numFmtId="2" fontId="5" fillId="12" borderId="0" xfId="0" applyNumberFormat="1" applyFont="1" applyFill="1" applyAlignment="1">
      <alignment horizontal="right"/>
    </xf>
    <xf numFmtId="10" fontId="5" fillId="12" borderId="0" xfId="0" applyNumberFormat="1" applyFont="1" applyFill="1" applyAlignment="1">
      <alignment horizontal="right"/>
    </xf>
    <xf numFmtId="44" fontId="5" fillId="11" borderId="11" xfId="0" applyNumberFormat="1" applyFont="1" applyFill="1" applyBorder="1" applyAlignment="1">
      <alignment horizontal="right"/>
    </xf>
    <xf numFmtId="2" fontId="5" fillId="12" borderId="37" xfId="0" applyNumberFormat="1" applyFont="1" applyFill="1" applyBorder="1" applyAlignment="1">
      <alignment horizontal="right"/>
    </xf>
    <xf numFmtId="10" fontId="5" fillId="12" borderId="37" xfId="0" applyNumberFormat="1" applyFont="1" applyFill="1" applyBorder="1" applyAlignment="1">
      <alignment horizontal="right"/>
    </xf>
    <xf numFmtId="44" fontId="5" fillId="11" borderId="32" xfId="0" applyNumberFormat="1" applyFont="1" applyFill="1" applyBorder="1" applyAlignment="1">
      <alignment horizontal="right"/>
    </xf>
    <xf numFmtId="44" fontId="5" fillId="11" borderId="35" xfId="0" applyNumberFormat="1" applyFont="1" applyFill="1" applyBorder="1" applyAlignment="1">
      <alignment horizontal="right"/>
    </xf>
    <xf numFmtId="44" fontId="5" fillId="11" borderId="7" xfId="0" applyNumberFormat="1" applyFont="1" applyFill="1" applyBorder="1" applyAlignment="1">
      <alignment horizontal="right"/>
    </xf>
    <xf numFmtId="2" fontId="5" fillId="12" borderId="20" xfId="0" applyNumberFormat="1" applyFont="1" applyFill="1" applyBorder="1" applyAlignment="1">
      <alignment horizontal="right"/>
    </xf>
    <xf numFmtId="10" fontId="5" fillId="12" borderId="20" xfId="0" applyNumberFormat="1" applyFont="1" applyFill="1" applyBorder="1" applyAlignment="1">
      <alignment horizontal="right"/>
    </xf>
    <xf numFmtId="44" fontId="5" fillId="11" borderId="40" xfId="0" applyNumberFormat="1" applyFont="1" applyFill="1" applyBorder="1" applyAlignment="1">
      <alignment horizontal="right"/>
    </xf>
    <xf numFmtId="2" fontId="5" fillId="12" borderId="13" xfId="0" applyNumberFormat="1" applyFont="1" applyFill="1" applyBorder="1" applyAlignment="1">
      <alignment horizontal="right"/>
    </xf>
    <xf numFmtId="10" fontId="5" fillId="12" borderId="13" xfId="0" applyNumberFormat="1" applyFont="1" applyFill="1" applyBorder="1" applyAlignment="1">
      <alignment horizontal="right"/>
    </xf>
    <xf numFmtId="2" fontId="5" fillId="12" borderId="4" xfId="0" applyNumberFormat="1" applyFont="1" applyFill="1" applyBorder="1" applyAlignment="1">
      <alignment horizontal="right"/>
    </xf>
    <xf numFmtId="10" fontId="5" fillId="12" borderId="4" xfId="0" applyNumberFormat="1" applyFont="1" applyFill="1" applyBorder="1" applyAlignment="1">
      <alignment horizontal="right"/>
    </xf>
    <xf numFmtId="2" fontId="5" fillId="12" borderId="14" xfId="0" applyNumberFormat="1" applyFont="1" applyFill="1" applyBorder="1" applyAlignment="1">
      <alignment horizontal="right"/>
    </xf>
    <xf numFmtId="10" fontId="5" fillId="12" borderId="14" xfId="0" applyNumberFormat="1" applyFont="1" applyFill="1" applyBorder="1" applyAlignment="1">
      <alignment horizontal="right"/>
    </xf>
    <xf numFmtId="1" fontId="6" fillId="11" borderId="11" xfId="0" applyNumberFormat="1" applyFont="1" applyFill="1" applyBorder="1" applyAlignment="1">
      <alignment horizontal="left"/>
    </xf>
    <xf numFmtId="1" fontId="6" fillId="11" borderId="2" xfId="0" applyNumberFormat="1" applyFont="1" applyFill="1" applyBorder="1" applyAlignment="1">
      <alignment horizontal="left"/>
    </xf>
    <xf numFmtId="1" fontId="6" fillId="11" borderId="7" xfId="0" applyNumberFormat="1" applyFont="1" applyFill="1" applyBorder="1" applyAlignment="1">
      <alignment horizontal="left"/>
    </xf>
    <xf numFmtId="0" fontId="2" fillId="0" borderId="0" xfId="0" applyFont="1"/>
    <xf numFmtId="1" fontId="4" fillId="3" borderId="38" xfId="0" applyNumberFormat="1" applyFont="1" applyFill="1" applyBorder="1" applyAlignment="1">
      <alignment horizontal="left"/>
    </xf>
    <xf numFmtId="1" fontId="4" fillId="3" borderId="26" xfId="0" applyNumberFormat="1" applyFont="1" applyFill="1" applyBorder="1" applyAlignment="1">
      <alignment horizontal="center"/>
    </xf>
    <xf numFmtId="1" fontId="4" fillId="3" borderId="26" xfId="0" applyNumberFormat="1" applyFont="1" applyFill="1" applyBorder="1" applyAlignment="1">
      <alignment horizontal="left"/>
    </xf>
    <xf numFmtId="4" fontId="4" fillId="3" borderId="26" xfId="0" applyNumberFormat="1" applyFont="1" applyFill="1" applyBorder="1" applyAlignment="1">
      <alignment horizontal="center"/>
    </xf>
    <xf numFmtId="4" fontId="4" fillId="3" borderId="27" xfId="0" applyNumberFormat="1" applyFont="1" applyFill="1" applyBorder="1" applyAlignment="1">
      <alignment horizontal="center" wrapText="1"/>
    </xf>
    <xf numFmtId="4" fontId="4" fillId="0" borderId="29" xfId="0" applyNumberFormat="1" applyFont="1" applyBorder="1" applyAlignment="1">
      <alignment horizontal="center" wrapText="1"/>
    </xf>
    <xf numFmtId="4" fontId="4" fillId="3" borderId="30" xfId="0" applyNumberFormat="1" applyFont="1" applyFill="1" applyBorder="1" applyAlignment="1">
      <alignment horizontal="center"/>
    </xf>
    <xf numFmtId="1" fontId="5" fillId="2" borderId="10" xfId="0" applyNumberFormat="1" applyFont="1" applyFill="1" applyBorder="1" applyAlignment="1">
      <alignment horizontal="left"/>
    </xf>
    <xf numFmtId="1" fontId="5" fillId="2" borderId="11" xfId="0" applyNumberFormat="1" applyFont="1" applyFill="1" applyBorder="1" applyAlignment="1">
      <alignment horizontal="center"/>
    </xf>
    <xf numFmtId="1" fontId="5" fillId="2" borderId="23" xfId="0" applyNumberFormat="1" applyFont="1" applyFill="1" applyBorder="1" applyAlignment="1">
      <alignment horizontal="left"/>
    </xf>
    <xf numFmtId="1" fontId="6" fillId="2" borderId="11" xfId="0" applyNumberFormat="1" applyFont="1" applyFill="1" applyBorder="1" applyAlignment="1">
      <alignment horizontal="left"/>
    </xf>
    <xf numFmtId="4" fontId="5" fillId="2" borderId="11" xfId="0" applyNumberFormat="1" applyFont="1" applyFill="1" applyBorder="1" applyAlignment="1">
      <alignment horizontal="right"/>
    </xf>
    <xf numFmtId="10" fontId="5" fillId="10" borderId="12" xfId="0" applyNumberFormat="1" applyFont="1" applyFill="1" applyBorder="1" applyAlignment="1">
      <alignment horizontal="right"/>
    </xf>
    <xf numFmtId="2" fontId="5" fillId="10" borderId="37" xfId="0" applyNumberFormat="1" applyFont="1" applyFill="1" applyBorder="1" applyAlignment="1">
      <alignment horizontal="right"/>
    </xf>
    <xf numFmtId="10" fontId="5" fillId="10" borderId="37" xfId="0" applyNumberFormat="1" applyFont="1" applyFill="1" applyBorder="1" applyAlignment="1">
      <alignment horizontal="right"/>
    </xf>
    <xf numFmtId="2" fontId="5" fillId="0" borderId="37" xfId="0" applyNumberFormat="1" applyFont="1" applyBorder="1" applyAlignment="1">
      <alignment horizontal="right"/>
    </xf>
    <xf numFmtId="2" fontId="5" fillId="0" borderId="23" xfId="0" applyNumberFormat="1" applyFont="1" applyBorder="1" applyAlignment="1">
      <alignment horizontal="right"/>
    </xf>
    <xf numFmtId="44" fontId="5" fillId="0" borderId="42" xfId="0" applyNumberFormat="1" applyFont="1" applyBorder="1" applyAlignment="1">
      <alignment horizontal="right"/>
    </xf>
    <xf numFmtId="1" fontId="5" fillId="2" borderId="1" xfId="0" applyNumberFormat="1" applyFont="1" applyFill="1" applyBorder="1" applyAlignment="1">
      <alignment horizontal="left"/>
    </xf>
    <xf numFmtId="1" fontId="5" fillId="2" borderId="2" xfId="0" applyNumberFormat="1" applyFont="1" applyFill="1" applyBorder="1" applyAlignment="1">
      <alignment horizontal="center"/>
    </xf>
    <xf numFmtId="1" fontId="5" fillId="2" borderId="24" xfId="0" applyNumberFormat="1" applyFont="1" applyFill="1" applyBorder="1" applyAlignment="1">
      <alignment horizontal="left"/>
    </xf>
    <xf numFmtId="1" fontId="6" fillId="6" borderId="2" xfId="0" applyNumberFormat="1" applyFont="1" applyFill="1" applyBorder="1" applyAlignment="1">
      <alignment horizontal="left"/>
    </xf>
    <xf numFmtId="4" fontId="5" fillId="2" borderId="2" xfId="0" applyNumberFormat="1" applyFont="1" applyFill="1" applyBorder="1" applyAlignment="1">
      <alignment horizontal="right"/>
    </xf>
    <xf numFmtId="10" fontId="5" fillId="9" borderId="5" xfId="0" applyNumberFormat="1" applyFont="1" applyFill="1" applyBorder="1" applyAlignment="1">
      <alignment horizontal="right"/>
    </xf>
    <xf numFmtId="2" fontId="5" fillId="0" borderId="0" xfId="0" applyNumberFormat="1" applyFont="1" applyAlignment="1">
      <alignment horizontal="right"/>
    </xf>
    <xf numFmtId="2" fontId="5" fillId="0" borderId="24" xfId="0" applyNumberFormat="1" applyFont="1" applyBorder="1" applyAlignment="1">
      <alignment horizontal="right"/>
    </xf>
    <xf numFmtId="44" fontId="5" fillId="0" borderId="43" xfId="0" applyNumberFormat="1" applyFont="1" applyBorder="1" applyAlignment="1">
      <alignment horizontal="right"/>
    </xf>
    <xf numFmtId="1" fontId="6" fillId="2" borderId="2" xfId="0" applyNumberFormat="1" applyFont="1" applyFill="1" applyBorder="1" applyAlignment="1">
      <alignment horizontal="left"/>
    </xf>
    <xf numFmtId="1" fontId="6" fillId="7" borderId="2" xfId="0" applyNumberFormat="1" applyFont="1" applyFill="1" applyBorder="1" applyAlignment="1">
      <alignment horizontal="left"/>
    </xf>
    <xf numFmtId="10" fontId="5" fillId="10" borderId="5" xfId="0" applyNumberFormat="1" applyFont="1" applyFill="1" applyBorder="1" applyAlignment="1">
      <alignment horizontal="right"/>
    </xf>
    <xf numFmtId="2" fontId="5" fillId="10" borderId="0" xfId="0" applyNumberFormat="1" applyFont="1" applyFill="1" applyAlignment="1">
      <alignment horizontal="right"/>
    </xf>
    <xf numFmtId="10" fontId="5" fillId="10" borderId="4" xfId="0" applyNumberFormat="1" applyFont="1" applyFill="1" applyBorder="1" applyAlignment="1">
      <alignment horizontal="right"/>
    </xf>
    <xf numFmtId="10" fontId="5" fillId="9" borderId="4" xfId="0" applyNumberFormat="1" applyFont="1" applyFill="1" applyBorder="1" applyAlignment="1">
      <alignment horizontal="right"/>
    </xf>
    <xf numFmtId="1" fontId="5" fillId="2" borderId="6" xfId="0" applyNumberFormat="1" applyFont="1" applyFill="1" applyBorder="1" applyAlignment="1">
      <alignment horizontal="left"/>
    </xf>
    <xf numFmtId="1" fontId="5" fillId="2" borderId="7" xfId="0" applyNumberFormat="1" applyFont="1" applyFill="1" applyBorder="1" applyAlignment="1">
      <alignment horizontal="center"/>
    </xf>
    <xf numFmtId="1" fontId="5" fillId="2" borderId="25" xfId="0" applyNumberFormat="1" applyFont="1" applyFill="1" applyBorder="1" applyAlignment="1">
      <alignment horizontal="left"/>
    </xf>
    <xf numFmtId="1" fontId="6" fillId="2" borderId="7" xfId="0" applyNumberFormat="1" applyFont="1" applyFill="1" applyBorder="1" applyAlignment="1">
      <alignment horizontal="left"/>
    </xf>
    <xf numFmtId="4" fontId="5" fillId="2" borderId="7" xfId="0" applyNumberFormat="1" applyFont="1" applyFill="1" applyBorder="1" applyAlignment="1">
      <alignment horizontal="right"/>
    </xf>
    <xf numFmtId="10" fontId="5" fillId="10" borderId="14" xfId="0" applyNumberFormat="1" applyFont="1" applyFill="1" applyBorder="1" applyAlignment="1">
      <alignment horizontal="right"/>
    </xf>
    <xf numFmtId="2" fontId="5" fillId="10" borderId="20" xfId="0" applyNumberFormat="1" applyFont="1" applyFill="1" applyBorder="1" applyAlignment="1">
      <alignment horizontal="right"/>
    </xf>
    <xf numFmtId="10" fontId="5" fillId="10" borderId="9" xfId="0" applyNumberFormat="1" applyFont="1" applyFill="1" applyBorder="1" applyAlignment="1">
      <alignment horizontal="right"/>
    </xf>
    <xf numFmtId="2" fontId="5" fillId="0" borderId="20" xfId="0" applyNumberFormat="1" applyFont="1" applyBorder="1" applyAlignment="1">
      <alignment horizontal="right"/>
    </xf>
    <xf numFmtId="2" fontId="5" fillId="0" borderId="25" xfId="0" applyNumberFormat="1" applyFont="1" applyBorder="1" applyAlignment="1">
      <alignment horizontal="right"/>
    </xf>
    <xf numFmtId="44" fontId="5" fillId="0" borderId="44" xfId="0" applyNumberFormat="1" applyFont="1" applyBorder="1" applyAlignment="1">
      <alignment horizontal="right"/>
    </xf>
    <xf numFmtId="10" fontId="5" fillId="9" borderId="13" xfId="0" applyNumberFormat="1" applyFont="1" applyFill="1" applyBorder="1" applyAlignment="1">
      <alignment horizontal="right"/>
    </xf>
    <xf numFmtId="10" fontId="5" fillId="9" borderId="14" xfId="0" applyNumberFormat="1" applyFont="1" applyFill="1" applyBorder="1" applyAlignment="1">
      <alignment horizontal="right"/>
    </xf>
    <xf numFmtId="10" fontId="5" fillId="10" borderId="13" xfId="0" applyNumberFormat="1" applyFont="1" applyFill="1" applyBorder="1" applyAlignment="1">
      <alignment horizontal="right"/>
    </xf>
    <xf numFmtId="10" fontId="5" fillId="10" borderId="3" xfId="0" applyNumberFormat="1" applyFont="1" applyFill="1" applyBorder="1" applyAlignment="1">
      <alignment horizontal="right"/>
    </xf>
    <xf numFmtId="10" fontId="5" fillId="10" borderId="39" xfId="0" applyNumberFormat="1" applyFont="1" applyFill="1" applyBorder="1" applyAlignment="1">
      <alignment horizontal="right"/>
    </xf>
    <xf numFmtId="10" fontId="5" fillId="10" borderId="0" xfId="0" applyNumberFormat="1" applyFont="1" applyFill="1" applyAlignment="1">
      <alignment horizontal="right"/>
    </xf>
    <xf numFmtId="1" fontId="5" fillId="2" borderId="34" xfId="0" applyNumberFormat="1" applyFont="1" applyFill="1" applyBorder="1" applyAlignment="1">
      <alignment horizontal="left"/>
    </xf>
    <xf numFmtId="1" fontId="5" fillId="2" borderId="35" xfId="0" applyNumberFormat="1" applyFont="1" applyFill="1" applyBorder="1" applyAlignment="1">
      <alignment horizontal="center"/>
    </xf>
    <xf numFmtId="1" fontId="5" fillId="2" borderId="36" xfId="0" applyNumberFormat="1" applyFont="1" applyFill="1" applyBorder="1" applyAlignment="1">
      <alignment horizontal="left"/>
    </xf>
    <xf numFmtId="1" fontId="6" fillId="11" borderId="35" xfId="0" applyNumberFormat="1" applyFont="1" applyFill="1" applyBorder="1" applyAlignment="1">
      <alignment horizontal="left"/>
    </xf>
    <xf numFmtId="4" fontId="5" fillId="2" borderId="35" xfId="0" applyNumberFormat="1" applyFont="1" applyFill="1" applyBorder="1" applyAlignment="1">
      <alignment horizontal="right"/>
    </xf>
    <xf numFmtId="10" fontId="5" fillId="9" borderId="3" xfId="0" applyNumberFormat="1" applyFont="1" applyFill="1" applyBorder="1" applyAlignment="1">
      <alignment horizontal="right"/>
    </xf>
    <xf numFmtId="2" fontId="5" fillId="0" borderId="36" xfId="0" applyNumberFormat="1" applyFont="1" applyBorder="1" applyAlignment="1">
      <alignment horizontal="right"/>
    </xf>
    <xf numFmtId="1" fontId="5" fillId="2" borderId="31" xfId="0" applyNumberFormat="1" applyFont="1" applyFill="1" applyBorder="1" applyAlignment="1">
      <alignment horizontal="left"/>
    </xf>
    <xf numFmtId="1" fontId="5" fillId="2" borderId="32" xfId="0" applyNumberFormat="1" applyFont="1" applyFill="1" applyBorder="1" applyAlignment="1">
      <alignment horizontal="center"/>
    </xf>
    <xf numFmtId="1" fontId="5" fillId="2" borderId="33" xfId="0" applyNumberFormat="1" applyFont="1" applyFill="1" applyBorder="1" applyAlignment="1">
      <alignment horizontal="left"/>
    </xf>
    <xf numFmtId="1" fontId="6" fillId="2" borderId="32" xfId="0" applyNumberFormat="1" applyFont="1" applyFill="1" applyBorder="1" applyAlignment="1">
      <alignment horizontal="left"/>
    </xf>
    <xf numFmtId="4" fontId="5" fillId="2" borderId="32" xfId="0" applyNumberFormat="1" applyFont="1" applyFill="1" applyBorder="1" applyAlignment="1">
      <alignment horizontal="right"/>
    </xf>
    <xf numFmtId="2" fontId="5" fillId="0" borderId="33" xfId="0" applyNumberFormat="1" applyFont="1" applyBorder="1" applyAlignment="1">
      <alignment horizontal="right"/>
    </xf>
    <xf numFmtId="10" fontId="5" fillId="10" borderId="20" xfId="0" applyNumberFormat="1" applyFont="1" applyFill="1" applyBorder="1" applyAlignment="1">
      <alignment horizontal="right"/>
    </xf>
    <xf numFmtId="1" fontId="5" fillId="2" borderId="38" xfId="0" applyNumberFormat="1" applyFont="1" applyFill="1" applyBorder="1" applyAlignment="1">
      <alignment horizontal="left"/>
    </xf>
    <xf numFmtId="1" fontId="5" fillId="2" borderId="26" xfId="0" applyNumberFormat="1" applyFont="1" applyFill="1" applyBorder="1" applyAlignment="1">
      <alignment horizontal="center"/>
    </xf>
    <xf numFmtId="1" fontId="5" fillId="2" borderId="41" xfId="0" applyNumberFormat="1" applyFont="1" applyFill="1" applyBorder="1" applyAlignment="1">
      <alignment horizontal="left"/>
    </xf>
    <xf numFmtId="1" fontId="6" fillId="11" borderId="26" xfId="0" applyNumberFormat="1" applyFont="1" applyFill="1" applyBorder="1" applyAlignment="1">
      <alignment horizontal="left"/>
    </xf>
    <xf numFmtId="4" fontId="5" fillId="2" borderId="26" xfId="0" applyNumberFormat="1" applyFont="1" applyFill="1" applyBorder="1" applyAlignment="1">
      <alignment horizontal="right"/>
    </xf>
    <xf numFmtId="10" fontId="5" fillId="9" borderId="37" xfId="0" applyNumberFormat="1" applyFont="1" applyFill="1" applyBorder="1" applyAlignment="1">
      <alignment horizontal="right"/>
    </xf>
    <xf numFmtId="44" fontId="5" fillId="11" borderId="26" xfId="0" applyNumberFormat="1" applyFont="1" applyFill="1" applyBorder="1" applyAlignment="1">
      <alignment horizontal="right"/>
    </xf>
    <xf numFmtId="2" fontId="5" fillId="0" borderId="41" xfId="0" applyNumberFormat="1" applyFont="1" applyBorder="1" applyAlignment="1">
      <alignment horizontal="right"/>
    </xf>
    <xf numFmtId="2" fontId="5" fillId="10" borderId="39" xfId="0" applyNumberFormat="1" applyFont="1" applyFill="1" applyBorder="1" applyAlignment="1">
      <alignment horizontal="right"/>
    </xf>
    <xf numFmtId="2" fontId="5" fillId="0" borderId="39" xfId="0" applyNumberFormat="1" applyFont="1" applyBorder="1" applyAlignment="1">
      <alignment horizontal="right"/>
    </xf>
    <xf numFmtId="2" fontId="5" fillId="10" borderId="3" xfId="0" applyNumberFormat="1" applyFont="1" applyFill="1" applyBorder="1" applyAlignment="1">
      <alignment horizontal="right"/>
    </xf>
    <xf numFmtId="2" fontId="5" fillId="0" borderId="3" xfId="0" applyNumberFormat="1" applyFont="1" applyBorder="1" applyAlignment="1">
      <alignment horizontal="right"/>
    </xf>
    <xf numFmtId="1" fontId="6" fillId="2" borderId="24" xfId="0" applyNumberFormat="1" applyFont="1" applyFill="1" applyBorder="1" applyAlignment="1">
      <alignment horizontal="left"/>
    </xf>
    <xf numFmtId="2" fontId="5" fillId="12" borderId="23" xfId="0" applyNumberFormat="1" applyFont="1" applyFill="1" applyBorder="1" applyAlignment="1">
      <alignment horizontal="right"/>
    </xf>
    <xf numFmtId="1" fontId="6" fillId="2" borderId="11" xfId="0" applyNumberFormat="1" applyFont="1" applyFill="1" applyBorder="1" applyAlignment="1">
      <alignment horizontal="center"/>
    </xf>
    <xf numFmtId="1" fontId="6" fillId="2" borderId="23" xfId="0" applyNumberFormat="1" applyFont="1" applyFill="1" applyBorder="1" applyAlignment="1">
      <alignment horizontal="left"/>
    </xf>
    <xf numFmtId="4" fontId="6" fillId="2" borderId="11" xfId="0" applyNumberFormat="1" applyFont="1" applyFill="1" applyBorder="1" applyAlignment="1">
      <alignment horizontal="right"/>
    </xf>
    <xf numFmtId="1" fontId="6" fillId="2" borderId="2" xfId="0" applyNumberFormat="1" applyFont="1" applyFill="1" applyBorder="1" applyAlignment="1">
      <alignment horizontal="center"/>
    </xf>
    <xf numFmtId="2" fontId="5" fillId="12" borderId="24" xfId="0" applyNumberFormat="1" applyFont="1" applyFill="1" applyBorder="1" applyAlignment="1">
      <alignment horizontal="right"/>
    </xf>
    <xf numFmtId="10" fontId="5" fillId="12" borderId="5" xfId="0" applyNumberFormat="1" applyFont="1" applyFill="1" applyBorder="1" applyAlignment="1">
      <alignment horizontal="right"/>
    </xf>
    <xf numFmtId="0" fontId="2" fillId="8" borderId="0" xfId="0" applyFont="1" applyFill="1"/>
    <xf numFmtId="4" fontId="12" fillId="0" borderId="0" xfId="0" applyNumberFormat="1" applyFont="1" applyAlignment="1">
      <alignment horizontal="right" vertical="center"/>
    </xf>
    <xf numFmtId="0" fontId="2" fillId="8" borderId="0" xfId="0" applyFont="1" applyFill="1" applyAlignment="1">
      <alignment vertical="center"/>
    </xf>
    <xf numFmtId="0" fontId="8" fillId="8" borderId="0" xfId="0" applyFont="1" applyFill="1" applyAlignment="1">
      <alignment vertical="center"/>
    </xf>
    <xf numFmtId="0" fontId="7" fillId="8" borderId="0" xfId="0" applyFont="1" applyFill="1" applyAlignment="1">
      <alignment vertical="center"/>
    </xf>
    <xf numFmtId="0" fontId="7" fillId="8" borderId="0" xfId="0" applyFont="1" applyFill="1" applyAlignment="1">
      <alignment vertical="center" wrapText="1"/>
    </xf>
    <xf numFmtId="0" fontId="3" fillId="0" borderId="0" xfId="0" applyFont="1"/>
    <xf numFmtId="1" fontId="6" fillId="6" borderId="35" xfId="0" applyNumberFormat="1" applyFont="1" applyFill="1" applyBorder="1" applyAlignment="1" applyProtection="1">
      <alignment horizontal="left"/>
      <protection locked="0"/>
    </xf>
    <xf numFmtId="1" fontId="6" fillId="6" borderId="26" xfId="0" applyNumberFormat="1" applyFont="1" applyFill="1" applyBorder="1" applyAlignment="1" applyProtection="1">
      <alignment horizontal="left"/>
      <protection locked="0"/>
    </xf>
    <xf numFmtId="164" fontId="10" fillId="4" borderId="18" xfId="1" applyNumberFormat="1" applyFont="1" applyFill="1" applyBorder="1" applyAlignment="1" applyProtection="1">
      <alignment horizontal="right" vertical="center" wrapText="1"/>
    </xf>
    <xf numFmtId="164" fontId="10" fillId="4" borderId="0" xfId="1" applyNumberFormat="1" applyFont="1" applyFill="1" applyBorder="1" applyAlignment="1" applyProtection="1">
      <alignment horizontal="right" vertical="center" wrapText="1"/>
    </xf>
    <xf numFmtId="0" fontId="10" fillId="4" borderId="18" xfId="0" applyFont="1" applyFill="1" applyBorder="1" applyAlignment="1">
      <alignment horizontal="right" vertical="center"/>
    </xf>
    <xf numFmtId="0" fontId="10" fillId="4" borderId="0" xfId="0" applyFont="1" applyFill="1" applyAlignment="1">
      <alignment horizontal="right" vertical="center"/>
    </xf>
    <xf numFmtId="0" fontId="10" fillId="4" borderId="19" xfId="0" applyFont="1" applyFill="1" applyBorder="1" applyAlignment="1">
      <alignment horizontal="right" vertical="center"/>
    </xf>
    <xf numFmtId="0" fontId="10" fillId="4" borderId="20" xfId="0" applyFont="1" applyFill="1" applyBorder="1" applyAlignment="1">
      <alignment horizontal="right" vertical="center"/>
    </xf>
    <xf numFmtId="164" fontId="11" fillId="9" borderId="3" xfId="1" applyNumberFormat="1" applyFont="1" applyFill="1" applyBorder="1" applyAlignment="1" applyProtection="1">
      <alignment horizontal="center" vertical="center" wrapText="1"/>
      <protection locked="0"/>
    </xf>
    <xf numFmtId="164" fontId="11" fillId="9" borderId="22" xfId="1" applyNumberFormat="1" applyFont="1" applyFill="1" applyBorder="1" applyAlignment="1" applyProtection="1">
      <alignment horizontal="center" vertical="center" wrapText="1"/>
      <protection locked="0"/>
    </xf>
    <xf numFmtId="164" fontId="11" fillId="9" borderId="4" xfId="1" applyNumberFormat="1" applyFont="1" applyFill="1" applyBorder="1" applyAlignment="1" applyProtection="1">
      <alignment horizontal="center" vertical="center" wrapText="1"/>
      <protection locked="0"/>
    </xf>
    <xf numFmtId="164" fontId="11" fillId="9" borderId="8" xfId="1" applyNumberFormat="1" applyFont="1" applyFill="1" applyBorder="1" applyAlignment="1" applyProtection="1">
      <alignment horizontal="center" vertical="center" wrapText="1"/>
      <protection locked="0"/>
    </xf>
    <xf numFmtId="164" fontId="11" fillId="9" borderId="14" xfId="1" applyNumberFormat="1" applyFont="1" applyFill="1" applyBorder="1" applyAlignment="1" applyProtection="1">
      <alignment horizontal="center" vertical="center" wrapText="1"/>
      <protection locked="0"/>
    </xf>
    <xf numFmtId="164" fontId="11" fillId="9" borderId="21" xfId="1" applyNumberFormat="1" applyFont="1" applyFill="1" applyBorder="1" applyAlignment="1" applyProtection="1">
      <alignment horizontal="center" vertical="center" wrapText="1"/>
      <protection locked="0"/>
    </xf>
    <xf numFmtId="0" fontId="14" fillId="8" borderId="20" xfId="0" applyFont="1" applyFill="1" applyBorder="1" applyAlignment="1">
      <alignment horizontal="center" vertical="center"/>
    </xf>
    <xf numFmtId="4" fontId="4" fillId="3" borderId="28" xfId="0" applyNumberFormat="1" applyFont="1" applyFill="1" applyBorder="1" applyAlignment="1">
      <alignment horizontal="center" wrapText="1"/>
    </xf>
    <xf numFmtId="4" fontId="4" fillId="3" borderId="29" xfId="0" applyNumberFormat="1" applyFont="1" applyFill="1" applyBorder="1" applyAlignment="1">
      <alignment horizontal="center" wrapText="1"/>
    </xf>
    <xf numFmtId="4" fontId="12" fillId="8" borderId="15" xfId="0" applyNumberFormat="1" applyFont="1" applyFill="1" applyBorder="1" applyAlignment="1">
      <alignment horizontal="right" vertical="center"/>
    </xf>
    <xf numFmtId="4" fontId="12" fillId="8" borderId="17" xfId="0" applyNumberFormat="1" applyFont="1" applyFill="1" applyBorder="1" applyAlignment="1">
      <alignment horizontal="right" vertical="center"/>
    </xf>
    <xf numFmtId="4" fontId="12" fillId="8" borderId="16" xfId="0" applyNumberFormat="1" applyFont="1" applyFill="1" applyBorder="1" applyAlignment="1">
      <alignment horizontal="right" vertical="center"/>
    </xf>
    <xf numFmtId="164" fontId="9" fillId="8" borderId="15" xfId="1" applyNumberFormat="1" applyFont="1" applyFill="1" applyBorder="1" applyAlignment="1" applyProtection="1">
      <alignment horizontal="center" vertical="center" wrapText="1"/>
    </xf>
    <xf numFmtId="164" fontId="9" fillId="8" borderId="17" xfId="1" applyNumberFormat="1" applyFont="1" applyFill="1" applyBorder="1" applyAlignment="1" applyProtection="1">
      <alignment horizontal="center" vertical="center" wrapText="1"/>
    </xf>
    <xf numFmtId="164" fontId="9" fillId="8" borderId="16" xfId="1" applyNumberFormat="1" applyFont="1" applyFill="1" applyBorder="1" applyAlignment="1" applyProtection="1">
      <alignment horizontal="center" vertical="center" wrapText="1"/>
    </xf>
    <xf numFmtId="165" fontId="13" fillId="5" borderId="15" xfId="0" applyNumberFormat="1" applyFont="1" applyFill="1" applyBorder="1" applyAlignment="1">
      <alignment horizontal="right" vertical="center"/>
    </xf>
    <xf numFmtId="165" fontId="13" fillId="5" borderId="16" xfId="0" applyNumberFormat="1" applyFont="1" applyFill="1" applyBorder="1" applyAlignment="1">
      <alignment horizontal="right" vertical="center"/>
    </xf>
  </cellXfs>
  <cellStyles count="2">
    <cellStyle name="Standaard" xfId="0" builtinId="0"/>
    <cellStyle name="Valuta" xfId="1" builtinId="4"/>
  </cellStyles>
  <dxfs count="0"/>
  <tableStyles count="0" defaultTableStyle="TableStyleMedium2" defaultPivotStyle="PivotStyleLight16"/>
  <colors>
    <mruColors>
      <color rgb="FF0064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420414</xdr:colOff>
      <xdr:row>1</xdr:row>
      <xdr:rowOff>54110</xdr:rowOff>
    </xdr:to>
    <xdr:pic>
      <xdr:nvPicPr>
        <xdr:cNvPr id="3" name="Afbeelding 2">
          <a:extLst>
            <a:ext uri="{FF2B5EF4-FFF2-40B4-BE49-F238E27FC236}">
              <a16:creationId xmlns:a16="http://schemas.microsoft.com/office/drawing/2014/main" id="{0CC6BBE3-7AA6-E429-D055-6FE0678AF2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12328" cy="8423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18</xdr:col>
      <xdr:colOff>419100</xdr:colOff>
      <xdr:row>31</xdr:row>
      <xdr:rowOff>0</xdr:rowOff>
    </xdr:to>
    <xdr:sp macro="" textlink="">
      <xdr:nvSpPr>
        <xdr:cNvPr id="2" name="Tekstvak 1">
          <a:extLst>
            <a:ext uri="{FF2B5EF4-FFF2-40B4-BE49-F238E27FC236}">
              <a16:creationId xmlns:a16="http://schemas.microsoft.com/office/drawing/2014/main" id="{699613CF-ADAD-7A3B-9A1D-4E8F767D6499}"/>
            </a:ext>
          </a:extLst>
        </xdr:cNvPr>
        <xdr:cNvSpPr txBox="1"/>
      </xdr:nvSpPr>
      <xdr:spPr>
        <a:xfrm>
          <a:off x="609600" y="685800"/>
          <a:ext cx="10782300" cy="571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400"/>
        </a:p>
        <a:p>
          <a:r>
            <a:rPr lang="nl-NL" sz="1800" b="1"/>
            <a:t>Invulwijzer prijsblad</a:t>
          </a:r>
          <a:r>
            <a:rPr lang="nl-NL" sz="1800" b="1" baseline="0"/>
            <a:t> Voedingsmiddelen 2026</a:t>
          </a:r>
        </a:p>
        <a:p>
          <a:endParaRPr lang="nl-NL" sz="1400" baseline="0"/>
        </a:p>
        <a:p>
          <a:r>
            <a:rPr lang="nl-NL" sz="1400"/>
            <a:t>- Inschrijver dient alle</a:t>
          </a:r>
          <a:r>
            <a:rPr lang="nl-NL" sz="1400" baseline="0"/>
            <a:t> gele cellen in te vullen.</a:t>
          </a:r>
        </a:p>
        <a:p>
          <a:r>
            <a:rPr lang="nl-NL" sz="1400" baseline="0"/>
            <a:t>- Voor oranje cellen geldt: </a:t>
          </a:r>
        </a:p>
        <a:p>
          <a:r>
            <a:rPr lang="nl-NL" sz="1400" baseline="0"/>
            <a:t>   a) Een gelijkwaardig alternatief merk opnemen indien voorgesteld merk niet kan worden geleverd;</a:t>
          </a:r>
        </a:p>
        <a:p>
          <a:r>
            <a:rPr lang="nl-NL" sz="1400" baseline="0"/>
            <a:t>   b) Indien voorgesteld merk kan worden geleverd én een alternatief leverbaar is dan dienen beide te worden ingevuld, incluis de inkoopprijs.</a:t>
          </a:r>
        </a:p>
        <a:p>
          <a:endParaRPr lang="nl-NL" sz="1100"/>
        </a:p>
        <a:p>
          <a:pPr fontAlgn="t"/>
          <a:r>
            <a:rPr lang="nl-NL" sz="1400" b="1" i="0">
              <a:solidFill>
                <a:schemeClr val="dk1"/>
              </a:solidFill>
              <a:effectLst/>
              <a:latin typeface="+mn-lt"/>
              <a:ea typeface="+mn-ea"/>
              <a:cs typeface="+mn-cs"/>
            </a:rPr>
            <a:t>Verwerking van kosten in de marge</a:t>
          </a:r>
        </a:p>
        <a:p>
          <a:pPr fontAlgn="t"/>
          <a:r>
            <a:rPr lang="nl-NL" sz="1400" b="0" i="0">
              <a:solidFill>
                <a:schemeClr val="dk1"/>
              </a:solidFill>
              <a:effectLst/>
              <a:latin typeface="+mn-lt"/>
              <a:ea typeface="+mn-ea"/>
              <a:cs typeface="+mn-cs"/>
            </a:rPr>
            <a:t>Inschrijver dient alle kosten die verband houden met de uitvoering van de overeenkomst volledig te verwerken in de aangeboden marge (%). Onder deze kosten worden onder meer, maar niet uitsluitend, verstaan: transport- en logistieke kosten, verpakkingskosten, opslagkosten, administratiekosten, winst en overige directe en indirecte kosten die noodzakelijk zijn voor de uitvoering van de opdracht.</a:t>
          </a:r>
        </a:p>
        <a:p>
          <a:pPr fontAlgn="t"/>
          <a:r>
            <a:rPr lang="nl-NL" sz="1400" b="0" i="0">
              <a:solidFill>
                <a:schemeClr val="dk1"/>
              </a:solidFill>
              <a:effectLst/>
              <a:latin typeface="+mn-lt"/>
              <a:ea typeface="+mn-ea"/>
              <a:cs typeface="+mn-cs"/>
            </a:rPr>
            <a:t>Het is inschrijver niet toegestaan gedurende de looptijd van de overeenkomst aanvullende toeslagen, opslagen, vergoedingen of andere kosten in rekening te brengen die niet expliciet in de inschrijvingsprijs dan wel de aangeboden marge zijn verdisconteerd, tenzij ROC van Twente daarvoor voorafgaand en schriftelijk toestemming heeft verleend.</a:t>
          </a:r>
          <a:r>
            <a:rPr lang="nl-NL" sz="1400" b="0" i="0" baseline="0">
              <a:solidFill>
                <a:schemeClr val="dk1"/>
              </a:solidFill>
              <a:effectLst/>
              <a:latin typeface="+mn-lt"/>
              <a:ea typeface="+mn-ea"/>
              <a:cs typeface="+mn-cs"/>
            </a:rPr>
            <a:t> </a:t>
          </a:r>
          <a:r>
            <a:rPr lang="nl-NL" sz="1400" b="0" i="0">
              <a:solidFill>
                <a:schemeClr val="dk1"/>
              </a:solidFill>
              <a:effectLst/>
              <a:latin typeface="+mn-lt"/>
              <a:ea typeface="+mn-ea"/>
              <a:cs typeface="+mn-cs"/>
            </a:rPr>
            <a:t>Eventuele kosten die niet door inschrijver in de marge zijn opgenomen, komen volledig voor rekening en risico van inschrijver.</a:t>
          </a:r>
        </a:p>
        <a:p>
          <a:pPr fontAlgn="t"/>
          <a:endParaRPr lang="nl-NL" sz="1400" b="0" i="0">
            <a:solidFill>
              <a:schemeClr val="dk1"/>
            </a:solidFill>
            <a:effectLst/>
            <a:latin typeface="+mn-lt"/>
            <a:ea typeface="+mn-ea"/>
            <a:cs typeface="+mn-cs"/>
          </a:endParaRPr>
        </a:p>
        <a:p>
          <a:pPr fontAlgn="t"/>
          <a:r>
            <a:rPr lang="nl-NL" sz="1400" b="1" i="0">
              <a:solidFill>
                <a:schemeClr val="dk1"/>
              </a:solidFill>
              <a:effectLst/>
              <a:latin typeface="+mn-lt"/>
              <a:ea typeface="+mn-ea"/>
              <a:cs typeface="+mn-cs"/>
            </a:rPr>
            <a:t>Alternatieven</a:t>
          </a:r>
        </a:p>
        <a:p>
          <a:pPr fontAlgn="t"/>
          <a:r>
            <a:rPr lang="nl-NL" sz="1400" b="0" i="0">
              <a:solidFill>
                <a:schemeClr val="dk1"/>
              </a:solidFill>
              <a:effectLst/>
              <a:latin typeface="+mn-lt"/>
              <a:ea typeface="+mn-ea"/>
              <a:cs typeface="+mn-cs"/>
            </a:rPr>
            <a:t>Voor sommige</a:t>
          </a:r>
          <a:r>
            <a:rPr lang="nl-NL" sz="1400" b="0" i="0" baseline="0">
              <a:solidFill>
                <a:schemeClr val="dk1"/>
              </a:solidFill>
              <a:effectLst/>
              <a:latin typeface="+mn-lt"/>
              <a:ea typeface="+mn-ea"/>
              <a:cs typeface="+mn-cs"/>
            </a:rPr>
            <a:t> producten (zoals Rivella, biersoorten e.d.) accepteert aanbestedende dienst geen alternatief. Inschrijver dient deze producten aan te bieden.</a:t>
          </a:r>
          <a:endParaRPr lang="nl-NL" sz="1400" b="0" i="0">
            <a:solidFill>
              <a:schemeClr val="dk1"/>
            </a:solidFill>
            <a:effectLst/>
            <a:latin typeface="+mn-lt"/>
            <a:ea typeface="+mn-ea"/>
            <a:cs typeface="+mn-cs"/>
          </a:endParaRP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5357B-1162-4D8C-A9AD-6EB0A8216BC1}">
  <dimension ref="A1:X257"/>
  <sheetViews>
    <sheetView tabSelected="1" zoomScale="120" zoomScaleNormal="120" workbookViewId="0">
      <selection activeCell="Q231" sqref="Q231"/>
    </sheetView>
  </sheetViews>
  <sheetFormatPr defaultColWidth="9.1796875" defaultRowHeight="14.5" x14ac:dyDescent="0.35"/>
  <cols>
    <col min="1" max="1" width="14.81640625" style="54" bestFit="1" customWidth="1"/>
    <col min="2" max="2" width="8.453125" style="54" customWidth="1"/>
    <col min="3" max="3" width="6.453125" style="54" customWidth="1"/>
    <col min="4" max="4" width="7.1796875" style="54" customWidth="1"/>
    <col min="5" max="5" width="41.453125" style="54" customWidth="1"/>
    <col min="6" max="6" width="16.26953125" style="145" customWidth="1"/>
    <col min="7" max="7" width="16.453125" style="54" customWidth="1"/>
    <col min="8" max="8" width="7.26953125" style="54" customWidth="1"/>
    <col min="9" max="9" width="15.7265625" style="54" customWidth="1"/>
    <col min="10" max="10" width="7.26953125" style="54" customWidth="1"/>
    <col min="11" max="11" width="2" style="54" customWidth="1"/>
    <col min="12" max="12" width="4.54296875" style="54" hidden="1" customWidth="1"/>
    <col min="13" max="13" width="15.7265625" style="54" customWidth="1"/>
    <col min="14" max="14" width="7.1796875" style="54" customWidth="1"/>
    <col min="15" max="15" width="1.54296875" style="54" customWidth="1"/>
    <col min="16" max="16" width="4.453125" style="54" hidden="1" customWidth="1"/>
    <col min="17" max="17" width="15.54296875" style="54" customWidth="1"/>
    <col min="18" max="18" width="13.1796875" style="54" customWidth="1"/>
    <col min="19" max="16384" width="9.1796875" style="54"/>
  </cols>
  <sheetData>
    <row r="1" spans="1:24" ht="62.25" customHeight="1" thickBot="1" x14ac:dyDescent="0.4">
      <c r="A1" s="160" t="s">
        <v>398</v>
      </c>
      <c r="B1" s="160"/>
      <c r="C1" s="160"/>
      <c r="D1" s="160"/>
      <c r="E1" s="160"/>
      <c r="F1" s="160"/>
      <c r="G1" s="160"/>
      <c r="H1" s="160"/>
      <c r="I1" s="160"/>
      <c r="J1" s="160"/>
      <c r="K1" s="160"/>
      <c r="L1" s="160"/>
      <c r="M1" s="160"/>
      <c r="N1" s="160"/>
      <c r="O1" s="160"/>
      <c r="P1" s="160"/>
      <c r="Q1" s="160"/>
      <c r="R1" s="160"/>
    </row>
    <row r="2" spans="1:24" ht="64.5" customHeight="1" thickBot="1" x14ac:dyDescent="0.4">
      <c r="A2" s="55" t="s">
        <v>0</v>
      </c>
      <c r="B2" s="56" t="s">
        <v>1</v>
      </c>
      <c r="C2" s="56" t="s">
        <v>2</v>
      </c>
      <c r="D2" s="56" t="s">
        <v>3</v>
      </c>
      <c r="E2" s="57" t="s">
        <v>4</v>
      </c>
      <c r="F2" s="57" t="s">
        <v>5</v>
      </c>
      <c r="G2" s="57" t="s">
        <v>6</v>
      </c>
      <c r="H2" s="58" t="s">
        <v>7</v>
      </c>
      <c r="I2" s="59" t="s">
        <v>393</v>
      </c>
      <c r="J2" s="161" t="s">
        <v>399</v>
      </c>
      <c r="K2" s="162"/>
      <c r="L2" s="60"/>
      <c r="M2" s="59" t="s">
        <v>394</v>
      </c>
      <c r="N2" s="161" t="s">
        <v>400</v>
      </c>
      <c r="O2" s="162"/>
      <c r="P2" s="60"/>
      <c r="Q2" s="59" t="s">
        <v>395</v>
      </c>
      <c r="R2" s="61" t="s">
        <v>391</v>
      </c>
    </row>
    <row r="3" spans="1:24" x14ac:dyDescent="0.35">
      <c r="A3" s="62" t="s">
        <v>8</v>
      </c>
      <c r="B3" s="63"/>
      <c r="C3" s="63">
        <v>1</v>
      </c>
      <c r="D3" s="63" t="s">
        <v>9</v>
      </c>
      <c r="E3" s="64" t="s">
        <v>10</v>
      </c>
      <c r="F3" s="65" t="s">
        <v>11</v>
      </c>
      <c r="G3" s="9"/>
      <c r="H3" s="66">
        <v>65</v>
      </c>
      <c r="I3" s="5"/>
      <c r="J3" s="21"/>
      <c r="K3" s="67" t="s">
        <v>392</v>
      </c>
      <c r="L3" s="68">
        <f>SUM((I3/100*J3)+I3)</f>
        <v>0</v>
      </c>
      <c r="M3" s="5"/>
      <c r="N3" s="15"/>
      <c r="O3" s="69" t="s">
        <v>392</v>
      </c>
      <c r="P3" s="70">
        <f>SUM((M3/100*N3)+M3)</f>
        <v>0</v>
      </c>
      <c r="Q3" s="71" t="str">
        <f>IF(L3=0,IF(P3=0,"",P3),IF(P3=0,L3,MIN(L3,P3)))</f>
        <v/>
      </c>
      <c r="R3" s="72" t="str">
        <f>IF(OR(H3="",Q3=""),"",H3*Q3)</f>
        <v/>
      </c>
    </row>
    <row r="4" spans="1:24" x14ac:dyDescent="0.35">
      <c r="A4" s="73" t="s">
        <v>8</v>
      </c>
      <c r="B4" s="74"/>
      <c r="C4" s="74">
        <v>1</v>
      </c>
      <c r="D4" s="74" t="s">
        <v>9</v>
      </c>
      <c r="E4" s="75" t="s">
        <v>12</v>
      </c>
      <c r="F4" s="30"/>
      <c r="G4" s="52"/>
      <c r="H4" s="77">
        <v>70</v>
      </c>
      <c r="I4" s="4"/>
      <c r="J4" s="13"/>
      <c r="K4" s="78" t="s">
        <v>392</v>
      </c>
      <c r="L4" s="79">
        <f t="shared" ref="L4:L67" si="0">SUM((I4/100*J4)+I4)</f>
        <v>0</v>
      </c>
      <c r="M4" s="33"/>
      <c r="N4" s="34"/>
      <c r="O4" s="35"/>
      <c r="P4" s="79">
        <f t="shared" ref="P4:P67" si="1">SUM((M4/100*N4)+M4)</f>
        <v>0</v>
      </c>
      <c r="Q4" s="80" t="str">
        <f t="shared" ref="Q4:Q67" si="2">IF(L4=0,IF(P4=0,"",P4),IF(P4=0,L4,MIN(L4,P4)))</f>
        <v/>
      </c>
      <c r="R4" s="81" t="str">
        <f t="shared" ref="R4:R67" si="3">IF(OR(H4="",Q4=""),"",H4*Q4)</f>
        <v/>
      </c>
    </row>
    <row r="5" spans="1:24" x14ac:dyDescent="0.35">
      <c r="A5" s="73" t="s">
        <v>8</v>
      </c>
      <c r="B5" s="74"/>
      <c r="C5" s="74">
        <v>1</v>
      </c>
      <c r="D5" s="74" t="s">
        <v>9</v>
      </c>
      <c r="E5" s="75" t="s">
        <v>13</v>
      </c>
      <c r="F5" s="82" t="s">
        <v>11</v>
      </c>
      <c r="G5" s="1"/>
      <c r="H5" s="77">
        <v>50</v>
      </c>
      <c r="I5" s="3"/>
      <c r="J5" s="16"/>
      <c r="K5" s="84" t="s">
        <v>392</v>
      </c>
      <c r="L5" s="85">
        <f t="shared" si="0"/>
        <v>0</v>
      </c>
      <c r="M5" s="3"/>
      <c r="N5" s="25"/>
      <c r="O5" s="86" t="s">
        <v>392</v>
      </c>
      <c r="P5" s="79">
        <f t="shared" si="1"/>
        <v>0</v>
      </c>
      <c r="Q5" s="80" t="str">
        <f t="shared" si="2"/>
        <v/>
      </c>
      <c r="R5" s="81" t="str">
        <f t="shared" si="3"/>
        <v/>
      </c>
    </row>
    <row r="6" spans="1:24" x14ac:dyDescent="0.35">
      <c r="A6" s="73" t="s">
        <v>8</v>
      </c>
      <c r="B6" s="74"/>
      <c r="C6" s="74">
        <v>1</v>
      </c>
      <c r="D6" s="74" t="s">
        <v>9</v>
      </c>
      <c r="E6" s="75" t="s">
        <v>14</v>
      </c>
      <c r="F6" s="82" t="s">
        <v>11</v>
      </c>
      <c r="G6" s="1"/>
      <c r="H6" s="77">
        <v>35</v>
      </c>
      <c r="I6" s="3"/>
      <c r="J6" s="16"/>
      <c r="K6" s="86" t="s">
        <v>392</v>
      </c>
      <c r="L6" s="85">
        <f t="shared" si="0"/>
        <v>0</v>
      </c>
      <c r="M6" s="3"/>
      <c r="N6" s="25"/>
      <c r="O6" s="86" t="s">
        <v>392</v>
      </c>
      <c r="P6" s="79">
        <f t="shared" si="1"/>
        <v>0</v>
      </c>
      <c r="Q6" s="80" t="str">
        <f t="shared" si="2"/>
        <v/>
      </c>
      <c r="R6" s="81" t="str">
        <f t="shared" si="3"/>
        <v/>
      </c>
    </row>
    <row r="7" spans="1:24" x14ac:dyDescent="0.35">
      <c r="A7" s="73" t="s">
        <v>8</v>
      </c>
      <c r="B7" s="74"/>
      <c r="C7" s="74">
        <v>1</v>
      </c>
      <c r="D7" s="74" t="s">
        <v>9</v>
      </c>
      <c r="E7" s="75" t="s">
        <v>15</v>
      </c>
      <c r="F7" s="30"/>
      <c r="G7" s="52"/>
      <c r="H7" s="77">
        <v>30</v>
      </c>
      <c r="I7" s="4"/>
      <c r="J7" s="13"/>
      <c r="K7" s="87" t="s">
        <v>392</v>
      </c>
      <c r="L7" s="79">
        <f t="shared" si="0"/>
        <v>0</v>
      </c>
      <c r="M7" s="33"/>
      <c r="N7" s="34"/>
      <c r="O7" s="35"/>
      <c r="P7" s="79">
        <f t="shared" si="1"/>
        <v>0</v>
      </c>
      <c r="Q7" s="80" t="str">
        <f t="shared" si="2"/>
        <v/>
      </c>
      <c r="R7" s="81" t="str">
        <f t="shared" si="3"/>
        <v/>
      </c>
    </row>
    <row r="8" spans="1:24" x14ac:dyDescent="0.35">
      <c r="A8" s="73" t="s">
        <v>8</v>
      </c>
      <c r="B8" s="74" t="s">
        <v>16</v>
      </c>
      <c r="C8" s="74">
        <v>20</v>
      </c>
      <c r="D8" s="74" t="s">
        <v>17</v>
      </c>
      <c r="E8" s="75" t="s">
        <v>18</v>
      </c>
      <c r="F8" s="82" t="s">
        <v>11</v>
      </c>
      <c r="G8" s="83"/>
      <c r="H8" s="77">
        <v>42</v>
      </c>
      <c r="I8" s="3"/>
      <c r="J8" s="16"/>
      <c r="K8" s="86" t="s">
        <v>392</v>
      </c>
      <c r="L8" s="85">
        <f t="shared" si="0"/>
        <v>0</v>
      </c>
      <c r="M8" s="3"/>
      <c r="N8" s="16"/>
      <c r="O8" s="84" t="s">
        <v>392</v>
      </c>
      <c r="P8" s="79">
        <f t="shared" si="1"/>
        <v>0</v>
      </c>
      <c r="Q8" s="80" t="str">
        <f t="shared" si="2"/>
        <v/>
      </c>
      <c r="R8" s="81" t="str">
        <f t="shared" si="3"/>
        <v/>
      </c>
    </row>
    <row r="9" spans="1:24" x14ac:dyDescent="0.35">
      <c r="A9" s="73" t="s">
        <v>8</v>
      </c>
      <c r="B9" s="74"/>
      <c r="C9" s="74">
        <v>1</v>
      </c>
      <c r="D9" s="74" t="s">
        <v>9</v>
      </c>
      <c r="E9" s="75" t="s">
        <v>19</v>
      </c>
      <c r="F9" s="30"/>
      <c r="G9" s="52"/>
      <c r="H9" s="77">
        <v>35</v>
      </c>
      <c r="I9" s="4"/>
      <c r="J9" s="13"/>
      <c r="K9" s="87" t="s">
        <v>392</v>
      </c>
      <c r="L9" s="79">
        <f t="shared" si="0"/>
        <v>0</v>
      </c>
      <c r="M9" s="33"/>
      <c r="N9" s="34"/>
      <c r="O9" s="35"/>
      <c r="P9" s="79">
        <f t="shared" si="1"/>
        <v>0</v>
      </c>
      <c r="Q9" s="80" t="str">
        <f t="shared" si="2"/>
        <v/>
      </c>
      <c r="R9" s="81" t="str">
        <f t="shared" si="3"/>
        <v/>
      </c>
    </row>
    <row r="10" spans="1:24" x14ac:dyDescent="0.35">
      <c r="A10" s="73" t="s">
        <v>8</v>
      </c>
      <c r="B10" s="74"/>
      <c r="C10" s="74">
        <v>1</v>
      </c>
      <c r="D10" s="74" t="s">
        <v>9</v>
      </c>
      <c r="E10" s="75" t="s">
        <v>20</v>
      </c>
      <c r="F10" s="30"/>
      <c r="G10" s="52"/>
      <c r="H10" s="77">
        <v>25</v>
      </c>
      <c r="I10" s="4"/>
      <c r="J10" s="13"/>
      <c r="K10" s="87" t="s">
        <v>392</v>
      </c>
      <c r="L10" s="79">
        <f t="shared" si="0"/>
        <v>0</v>
      </c>
      <c r="M10" s="33"/>
      <c r="N10" s="34"/>
      <c r="O10" s="35"/>
      <c r="P10" s="79">
        <f t="shared" si="1"/>
        <v>0</v>
      </c>
      <c r="Q10" s="80" t="str">
        <f t="shared" si="2"/>
        <v/>
      </c>
      <c r="R10" s="81" t="str">
        <f t="shared" si="3"/>
        <v/>
      </c>
    </row>
    <row r="11" spans="1:24" x14ac:dyDescent="0.35">
      <c r="A11" s="73" t="s">
        <v>8</v>
      </c>
      <c r="B11" s="74" t="s">
        <v>21</v>
      </c>
      <c r="C11" s="74">
        <v>800</v>
      </c>
      <c r="D11" s="74" t="s">
        <v>22</v>
      </c>
      <c r="E11" s="75" t="s">
        <v>23</v>
      </c>
      <c r="F11" s="82" t="s">
        <v>24</v>
      </c>
      <c r="G11" s="1"/>
      <c r="H11" s="77">
        <v>16</v>
      </c>
      <c r="I11" s="3"/>
      <c r="J11" s="16"/>
      <c r="K11" s="86" t="s">
        <v>392</v>
      </c>
      <c r="L11" s="85">
        <f t="shared" si="0"/>
        <v>0</v>
      </c>
      <c r="M11" s="3"/>
      <c r="N11" s="16"/>
      <c r="O11" s="84" t="s">
        <v>392</v>
      </c>
      <c r="P11" s="79">
        <f t="shared" si="1"/>
        <v>0</v>
      </c>
      <c r="Q11" s="80" t="str">
        <f t="shared" si="2"/>
        <v/>
      </c>
      <c r="R11" s="81" t="str">
        <f t="shared" si="3"/>
        <v/>
      </c>
    </row>
    <row r="12" spans="1:24" ht="15" thickBot="1" x14ac:dyDescent="0.4">
      <c r="A12" s="88" t="s">
        <v>8</v>
      </c>
      <c r="B12" s="89" t="s">
        <v>21</v>
      </c>
      <c r="C12" s="89">
        <v>800</v>
      </c>
      <c r="D12" s="89" t="s">
        <v>22</v>
      </c>
      <c r="E12" s="90" t="s">
        <v>25</v>
      </c>
      <c r="F12" s="91" t="s">
        <v>11</v>
      </c>
      <c r="G12" s="2"/>
      <c r="H12" s="92">
        <v>50</v>
      </c>
      <c r="I12" s="6"/>
      <c r="J12" s="22"/>
      <c r="K12" s="93" t="s">
        <v>392</v>
      </c>
      <c r="L12" s="94">
        <f t="shared" si="0"/>
        <v>0</v>
      </c>
      <c r="M12" s="6"/>
      <c r="N12" s="22"/>
      <c r="O12" s="95" t="s">
        <v>392</v>
      </c>
      <c r="P12" s="96">
        <f t="shared" si="1"/>
        <v>0</v>
      </c>
      <c r="Q12" s="97" t="str">
        <f t="shared" si="2"/>
        <v/>
      </c>
      <c r="R12" s="98" t="str">
        <f t="shared" si="3"/>
        <v/>
      </c>
    </row>
    <row r="13" spans="1:24" x14ac:dyDescent="0.35">
      <c r="A13" s="62" t="s">
        <v>26</v>
      </c>
      <c r="B13" s="63" t="s">
        <v>27</v>
      </c>
      <c r="C13" s="63">
        <v>250</v>
      </c>
      <c r="D13" s="63" t="s">
        <v>22</v>
      </c>
      <c r="E13" s="64" t="s">
        <v>28</v>
      </c>
      <c r="F13" s="31"/>
      <c r="G13" s="51"/>
      <c r="H13" s="66">
        <v>400</v>
      </c>
      <c r="I13" s="7"/>
      <c r="J13" s="19"/>
      <c r="K13" s="99" t="s">
        <v>392</v>
      </c>
      <c r="L13" s="70">
        <f t="shared" si="0"/>
        <v>0</v>
      </c>
      <c r="M13" s="36"/>
      <c r="N13" s="37"/>
      <c r="O13" s="38"/>
      <c r="P13" s="70">
        <f t="shared" si="1"/>
        <v>0</v>
      </c>
      <c r="Q13" s="71" t="str">
        <f t="shared" si="2"/>
        <v/>
      </c>
      <c r="R13" s="72" t="str">
        <f t="shared" si="3"/>
        <v/>
      </c>
      <c r="X13" s="54" t="s">
        <v>29</v>
      </c>
    </row>
    <row r="14" spans="1:24" x14ac:dyDescent="0.35">
      <c r="A14" s="73" t="s">
        <v>26</v>
      </c>
      <c r="B14" s="74" t="s">
        <v>16</v>
      </c>
      <c r="C14" s="74">
        <v>500</v>
      </c>
      <c r="D14" s="74" t="s">
        <v>22</v>
      </c>
      <c r="E14" s="75" t="s">
        <v>30</v>
      </c>
      <c r="F14" s="30"/>
      <c r="G14" s="52"/>
      <c r="H14" s="77">
        <v>175</v>
      </c>
      <c r="I14" s="4"/>
      <c r="J14" s="13"/>
      <c r="K14" s="87" t="s">
        <v>392</v>
      </c>
      <c r="L14" s="79">
        <f t="shared" si="0"/>
        <v>0</v>
      </c>
      <c r="M14" s="39"/>
      <c r="N14" s="34"/>
      <c r="O14" s="35"/>
      <c r="P14" s="79">
        <f t="shared" si="1"/>
        <v>0</v>
      </c>
      <c r="Q14" s="80" t="str">
        <f t="shared" si="2"/>
        <v/>
      </c>
      <c r="R14" s="81" t="str">
        <f t="shared" si="3"/>
        <v/>
      </c>
    </row>
    <row r="15" spans="1:24" x14ac:dyDescent="0.35">
      <c r="A15" s="73" t="s">
        <v>26</v>
      </c>
      <c r="B15" s="74"/>
      <c r="C15" s="74">
        <v>1</v>
      </c>
      <c r="D15" s="74" t="s">
        <v>9</v>
      </c>
      <c r="E15" s="75" t="s">
        <v>31</v>
      </c>
      <c r="F15" s="82" t="s">
        <v>32</v>
      </c>
      <c r="G15" s="1"/>
      <c r="H15" s="77">
        <v>95</v>
      </c>
      <c r="I15" s="3"/>
      <c r="J15" s="16"/>
      <c r="K15" s="86" t="s">
        <v>392</v>
      </c>
      <c r="L15" s="79">
        <f t="shared" si="0"/>
        <v>0</v>
      </c>
      <c r="M15" s="3"/>
      <c r="N15" s="25"/>
      <c r="O15" s="84" t="s">
        <v>392</v>
      </c>
      <c r="P15" s="79">
        <f t="shared" si="1"/>
        <v>0</v>
      </c>
      <c r="Q15" s="80" t="str">
        <f t="shared" si="2"/>
        <v/>
      </c>
      <c r="R15" s="81" t="str">
        <f t="shared" si="3"/>
        <v/>
      </c>
    </row>
    <row r="16" spans="1:24" x14ac:dyDescent="0.35">
      <c r="A16" s="73" t="s">
        <v>26</v>
      </c>
      <c r="B16" s="74"/>
      <c r="C16" s="74">
        <v>1</v>
      </c>
      <c r="D16" s="74" t="s">
        <v>9</v>
      </c>
      <c r="E16" s="75" t="s">
        <v>33</v>
      </c>
      <c r="F16" s="30"/>
      <c r="G16" s="52"/>
      <c r="H16" s="77">
        <v>60</v>
      </c>
      <c r="I16" s="4"/>
      <c r="J16" s="13"/>
      <c r="K16" s="87" t="s">
        <v>392</v>
      </c>
      <c r="L16" s="79">
        <f t="shared" si="0"/>
        <v>0</v>
      </c>
      <c r="M16" s="40"/>
      <c r="N16" s="34"/>
      <c r="O16" s="35"/>
      <c r="P16" s="79">
        <f t="shared" si="1"/>
        <v>0</v>
      </c>
      <c r="Q16" s="80" t="str">
        <f t="shared" si="2"/>
        <v/>
      </c>
      <c r="R16" s="81" t="str">
        <f t="shared" si="3"/>
        <v/>
      </c>
    </row>
    <row r="17" spans="1:18" x14ac:dyDescent="0.35">
      <c r="A17" s="73" t="s">
        <v>26</v>
      </c>
      <c r="B17" s="74"/>
      <c r="C17" s="74">
        <v>1</v>
      </c>
      <c r="D17" s="74" t="s">
        <v>17</v>
      </c>
      <c r="E17" s="75" t="s">
        <v>34</v>
      </c>
      <c r="F17" s="30"/>
      <c r="G17" s="52"/>
      <c r="H17" s="77">
        <v>350</v>
      </c>
      <c r="I17" s="4"/>
      <c r="J17" s="13"/>
      <c r="K17" s="87" t="s">
        <v>392</v>
      </c>
      <c r="L17" s="79">
        <f t="shared" si="0"/>
        <v>0</v>
      </c>
      <c r="M17" s="33"/>
      <c r="N17" s="34"/>
      <c r="O17" s="35"/>
      <c r="P17" s="79">
        <f t="shared" si="1"/>
        <v>0</v>
      </c>
      <c r="Q17" s="80" t="str">
        <f t="shared" si="2"/>
        <v/>
      </c>
      <c r="R17" s="81" t="str">
        <f t="shared" si="3"/>
        <v/>
      </c>
    </row>
    <row r="18" spans="1:18" x14ac:dyDescent="0.35">
      <c r="A18" s="73" t="s">
        <v>26</v>
      </c>
      <c r="B18" s="74" t="s">
        <v>17</v>
      </c>
      <c r="C18" s="74">
        <v>1</v>
      </c>
      <c r="D18" s="74" t="s">
        <v>17</v>
      </c>
      <c r="E18" s="75" t="s">
        <v>35</v>
      </c>
      <c r="F18" s="30"/>
      <c r="G18" s="52"/>
      <c r="H18" s="77">
        <v>700</v>
      </c>
      <c r="I18" s="4"/>
      <c r="J18" s="13"/>
      <c r="K18" s="87" t="s">
        <v>392</v>
      </c>
      <c r="L18" s="79">
        <f t="shared" si="0"/>
        <v>0</v>
      </c>
      <c r="M18" s="39"/>
      <c r="N18" s="34"/>
      <c r="O18" s="35"/>
      <c r="P18" s="79">
        <f t="shared" si="1"/>
        <v>0</v>
      </c>
      <c r="Q18" s="80" t="str">
        <f t="shared" si="2"/>
        <v/>
      </c>
      <c r="R18" s="81" t="str">
        <f t="shared" si="3"/>
        <v/>
      </c>
    </row>
    <row r="19" spans="1:18" x14ac:dyDescent="0.35">
      <c r="A19" s="73" t="s">
        <v>26</v>
      </c>
      <c r="B19" s="74" t="s">
        <v>21</v>
      </c>
      <c r="C19" s="74">
        <v>5</v>
      </c>
      <c r="D19" s="74" t="s">
        <v>9</v>
      </c>
      <c r="E19" s="75" t="s">
        <v>36</v>
      </c>
      <c r="F19" s="82" t="s">
        <v>37</v>
      </c>
      <c r="G19" s="1"/>
      <c r="H19" s="77">
        <v>115</v>
      </c>
      <c r="I19" s="3"/>
      <c r="J19" s="16"/>
      <c r="K19" s="86" t="s">
        <v>392</v>
      </c>
      <c r="L19" s="85">
        <f t="shared" si="0"/>
        <v>0</v>
      </c>
      <c r="M19" s="3"/>
      <c r="N19" s="25"/>
      <c r="O19" s="84" t="s">
        <v>392</v>
      </c>
      <c r="P19" s="79">
        <f t="shared" si="1"/>
        <v>0</v>
      </c>
      <c r="Q19" s="80" t="str">
        <f t="shared" si="2"/>
        <v/>
      </c>
      <c r="R19" s="81" t="str">
        <f t="shared" si="3"/>
        <v/>
      </c>
    </row>
    <row r="20" spans="1:18" x14ac:dyDescent="0.35">
      <c r="A20" s="73" t="s">
        <v>26</v>
      </c>
      <c r="B20" s="74"/>
      <c r="C20" s="74">
        <v>1</v>
      </c>
      <c r="D20" s="74" t="s">
        <v>9</v>
      </c>
      <c r="E20" s="75" t="s">
        <v>38</v>
      </c>
      <c r="F20" s="30"/>
      <c r="G20" s="52"/>
      <c r="H20" s="77">
        <v>200</v>
      </c>
      <c r="I20" s="4"/>
      <c r="J20" s="13"/>
      <c r="K20" s="87" t="s">
        <v>392</v>
      </c>
      <c r="L20" s="79">
        <f t="shared" si="0"/>
        <v>0</v>
      </c>
      <c r="M20" s="40"/>
      <c r="N20" s="34"/>
      <c r="O20" s="35"/>
      <c r="P20" s="79">
        <f t="shared" si="1"/>
        <v>0</v>
      </c>
      <c r="Q20" s="80" t="str">
        <f t="shared" si="2"/>
        <v/>
      </c>
      <c r="R20" s="81" t="str">
        <f t="shared" si="3"/>
        <v/>
      </c>
    </row>
    <row r="21" spans="1:18" x14ac:dyDescent="0.35">
      <c r="A21" s="73" t="s">
        <v>26</v>
      </c>
      <c r="B21" s="74"/>
      <c r="C21" s="74">
        <v>1</v>
      </c>
      <c r="D21" s="74" t="s">
        <v>9</v>
      </c>
      <c r="E21" s="75" t="s">
        <v>39</v>
      </c>
      <c r="F21" s="30"/>
      <c r="G21" s="52"/>
      <c r="H21" s="77">
        <v>125</v>
      </c>
      <c r="I21" s="4"/>
      <c r="J21" s="13"/>
      <c r="K21" s="87" t="s">
        <v>392</v>
      </c>
      <c r="L21" s="79">
        <f t="shared" si="0"/>
        <v>0</v>
      </c>
      <c r="M21" s="33"/>
      <c r="N21" s="34"/>
      <c r="O21" s="35"/>
      <c r="P21" s="79">
        <f t="shared" si="1"/>
        <v>0</v>
      </c>
      <c r="Q21" s="80" t="str">
        <f t="shared" si="2"/>
        <v/>
      </c>
      <c r="R21" s="81" t="str">
        <f t="shared" si="3"/>
        <v/>
      </c>
    </row>
    <row r="22" spans="1:18" ht="15" thickBot="1" x14ac:dyDescent="0.4">
      <c r="A22" s="88" t="s">
        <v>26</v>
      </c>
      <c r="B22" s="89"/>
      <c r="C22" s="89">
        <v>1</v>
      </c>
      <c r="D22" s="89" t="s">
        <v>17</v>
      </c>
      <c r="E22" s="90" t="s">
        <v>40</v>
      </c>
      <c r="F22" s="32"/>
      <c r="G22" s="53"/>
      <c r="H22" s="92">
        <v>225</v>
      </c>
      <c r="I22" s="8"/>
      <c r="J22" s="23"/>
      <c r="K22" s="100" t="s">
        <v>392</v>
      </c>
      <c r="L22" s="96">
        <f t="shared" si="0"/>
        <v>0</v>
      </c>
      <c r="M22" s="41"/>
      <c r="N22" s="42"/>
      <c r="O22" s="43"/>
      <c r="P22" s="96">
        <f t="shared" si="1"/>
        <v>0</v>
      </c>
      <c r="Q22" s="97" t="str">
        <f t="shared" si="2"/>
        <v/>
      </c>
      <c r="R22" s="98" t="str">
        <f t="shared" si="3"/>
        <v/>
      </c>
    </row>
    <row r="23" spans="1:18" x14ac:dyDescent="0.35">
      <c r="A23" s="62" t="s">
        <v>41</v>
      </c>
      <c r="B23" s="63"/>
      <c r="C23" s="63">
        <v>1</v>
      </c>
      <c r="D23" s="63" t="s">
        <v>9</v>
      </c>
      <c r="E23" s="64" t="s">
        <v>42</v>
      </c>
      <c r="F23" s="65" t="s">
        <v>43</v>
      </c>
      <c r="G23" s="9"/>
      <c r="H23" s="66">
        <v>110</v>
      </c>
      <c r="I23" s="5"/>
      <c r="J23" s="21"/>
      <c r="K23" s="101" t="s">
        <v>392</v>
      </c>
      <c r="L23" s="68">
        <f t="shared" si="0"/>
        <v>0</v>
      </c>
      <c r="M23" s="5"/>
      <c r="N23" s="27"/>
      <c r="O23" s="67" t="s">
        <v>392</v>
      </c>
      <c r="P23" s="70">
        <f t="shared" si="1"/>
        <v>0</v>
      </c>
      <c r="Q23" s="71" t="str">
        <f t="shared" si="2"/>
        <v/>
      </c>
      <c r="R23" s="72" t="str">
        <f t="shared" si="3"/>
        <v/>
      </c>
    </row>
    <row r="24" spans="1:18" x14ac:dyDescent="0.35">
      <c r="A24" s="73" t="s">
        <v>41</v>
      </c>
      <c r="B24" s="74"/>
      <c r="C24" s="74">
        <v>1</v>
      </c>
      <c r="D24" s="74" t="s">
        <v>9</v>
      </c>
      <c r="E24" s="75" t="s">
        <v>44</v>
      </c>
      <c r="F24" s="30"/>
      <c r="G24" s="52"/>
      <c r="H24" s="77">
        <v>130</v>
      </c>
      <c r="I24" s="4"/>
      <c r="J24" s="13"/>
      <c r="K24" s="87" t="s">
        <v>392</v>
      </c>
      <c r="L24" s="79">
        <f t="shared" si="0"/>
        <v>0</v>
      </c>
      <c r="M24" s="44"/>
      <c r="N24" s="34"/>
      <c r="O24" s="35"/>
      <c r="P24" s="79">
        <f t="shared" si="1"/>
        <v>0</v>
      </c>
      <c r="Q24" s="80" t="str">
        <f t="shared" si="2"/>
        <v/>
      </c>
      <c r="R24" s="81" t="str">
        <f t="shared" si="3"/>
        <v/>
      </c>
    </row>
    <row r="25" spans="1:18" x14ac:dyDescent="0.35">
      <c r="A25" s="73" t="s">
        <v>41</v>
      </c>
      <c r="B25" s="74"/>
      <c r="C25" s="74">
        <v>1</v>
      </c>
      <c r="D25" s="74" t="s">
        <v>9</v>
      </c>
      <c r="E25" s="75" t="s">
        <v>45</v>
      </c>
      <c r="F25" s="82" t="s">
        <v>46</v>
      </c>
      <c r="G25" s="1"/>
      <c r="H25" s="77">
        <v>40</v>
      </c>
      <c r="I25" s="3"/>
      <c r="J25" s="16"/>
      <c r="K25" s="86" t="s">
        <v>392</v>
      </c>
      <c r="L25" s="85">
        <f t="shared" si="0"/>
        <v>0</v>
      </c>
      <c r="M25" s="3"/>
      <c r="N25" s="25"/>
      <c r="O25" s="84" t="s">
        <v>392</v>
      </c>
      <c r="P25" s="79">
        <f t="shared" si="1"/>
        <v>0</v>
      </c>
      <c r="Q25" s="80" t="str">
        <f t="shared" si="2"/>
        <v/>
      </c>
      <c r="R25" s="81" t="str">
        <f t="shared" si="3"/>
        <v/>
      </c>
    </row>
    <row r="26" spans="1:18" x14ac:dyDescent="0.35">
      <c r="A26" s="73" t="s">
        <v>41</v>
      </c>
      <c r="B26" s="74"/>
      <c r="C26" s="74">
        <v>1</v>
      </c>
      <c r="D26" s="74" t="s">
        <v>9</v>
      </c>
      <c r="E26" s="75" t="s">
        <v>47</v>
      </c>
      <c r="F26" s="30"/>
      <c r="G26" s="52"/>
      <c r="H26" s="77">
        <v>125</v>
      </c>
      <c r="I26" s="4"/>
      <c r="J26" s="13"/>
      <c r="K26" s="87" t="s">
        <v>392</v>
      </c>
      <c r="L26" s="79">
        <f t="shared" si="0"/>
        <v>0</v>
      </c>
      <c r="M26" s="40"/>
      <c r="N26" s="34"/>
      <c r="O26" s="35"/>
      <c r="P26" s="79">
        <f t="shared" si="1"/>
        <v>0</v>
      </c>
      <c r="Q26" s="80" t="str">
        <f t="shared" si="2"/>
        <v/>
      </c>
      <c r="R26" s="81" t="str">
        <f t="shared" si="3"/>
        <v/>
      </c>
    </row>
    <row r="27" spans="1:18" x14ac:dyDescent="0.35">
      <c r="A27" s="73" t="s">
        <v>41</v>
      </c>
      <c r="B27" s="74"/>
      <c r="C27" s="74">
        <v>1</v>
      </c>
      <c r="D27" s="74" t="s">
        <v>9</v>
      </c>
      <c r="E27" s="75" t="s">
        <v>48</v>
      </c>
      <c r="F27" s="30"/>
      <c r="G27" s="52"/>
      <c r="H27" s="77">
        <v>50</v>
      </c>
      <c r="I27" s="4"/>
      <c r="J27" s="13"/>
      <c r="K27" s="87" t="s">
        <v>392</v>
      </c>
      <c r="L27" s="79">
        <f t="shared" si="0"/>
        <v>0</v>
      </c>
      <c r="M27" s="33"/>
      <c r="N27" s="34"/>
      <c r="O27" s="35"/>
      <c r="P27" s="79">
        <f t="shared" si="1"/>
        <v>0</v>
      </c>
      <c r="Q27" s="80" t="str">
        <f t="shared" si="2"/>
        <v/>
      </c>
      <c r="R27" s="81" t="str">
        <f t="shared" si="3"/>
        <v/>
      </c>
    </row>
    <row r="28" spans="1:18" x14ac:dyDescent="0.35">
      <c r="A28" s="73" t="s">
        <v>41</v>
      </c>
      <c r="B28" s="74"/>
      <c r="C28" s="74">
        <v>1</v>
      </c>
      <c r="D28" s="74" t="s">
        <v>9</v>
      </c>
      <c r="E28" s="75" t="s">
        <v>49</v>
      </c>
      <c r="F28" s="30"/>
      <c r="G28" s="52"/>
      <c r="H28" s="77">
        <v>65</v>
      </c>
      <c r="I28" s="4"/>
      <c r="J28" s="13"/>
      <c r="K28" s="87" t="s">
        <v>392</v>
      </c>
      <c r="L28" s="79">
        <f t="shared" si="0"/>
        <v>0</v>
      </c>
      <c r="M28" s="33"/>
      <c r="N28" s="34"/>
      <c r="O28" s="35"/>
      <c r="P28" s="79">
        <f t="shared" si="1"/>
        <v>0</v>
      </c>
      <c r="Q28" s="80" t="str">
        <f t="shared" si="2"/>
        <v/>
      </c>
      <c r="R28" s="81" t="str">
        <f t="shared" si="3"/>
        <v/>
      </c>
    </row>
    <row r="29" spans="1:18" x14ac:dyDescent="0.35">
      <c r="A29" s="73" t="s">
        <v>41</v>
      </c>
      <c r="B29" s="74"/>
      <c r="C29" s="74">
        <v>1</v>
      </c>
      <c r="D29" s="74" t="s">
        <v>9</v>
      </c>
      <c r="E29" s="75" t="s">
        <v>50</v>
      </c>
      <c r="F29" s="30"/>
      <c r="G29" s="52"/>
      <c r="H29" s="77">
        <v>50</v>
      </c>
      <c r="I29" s="4"/>
      <c r="J29" s="13"/>
      <c r="K29" s="87" t="s">
        <v>392</v>
      </c>
      <c r="L29" s="79">
        <f t="shared" si="0"/>
        <v>0</v>
      </c>
      <c r="M29" s="33"/>
      <c r="N29" s="34"/>
      <c r="O29" s="35"/>
      <c r="P29" s="79">
        <f t="shared" si="1"/>
        <v>0</v>
      </c>
      <c r="Q29" s="80" t="str">
        <f t="shared" si="2"/>
        <v/>
      </c>
      <c r="R29" s="81" t="str">
        <f t="shared" si="3"/>
        <v/>
      </c>
    </row>
    <row r="30" spans="1:18" x14ac:dyDescent="0.35">
      <c r="A30" s="73" t="s">
        <v>41</v>
      </c>
      <c r="B30" s="74"/>
      <c r="C30" s="74">
        <v>1</v>
      </c>
      <c r="D30" s="74" t="s">
        <v>9</v>
      </c>
      <c r="E30" s="75" t="s">
        <v>51</v>
      </c>
      <c r="F30" s="30"/>
      <c r="G30" s="52"/>
      <c r="H30" s="77">
        <v>70</v>
      </c>
      <c r="I30" s="4"/>
      <c r="J30" s="13"/>
      <c r="K30" s="87" t="s">
        <v>392</v>
      </c>
      <c r="L30" s="79">
        <f t="shared" si="0"/>
        <v>0</v>
      </c>
      <c r="M30" s="33"/>
      <c r="N30" s="34"/>
      <c r="O30" s="35"/>
      <c r="P30" s="79">
        <f t="shared" si="1"/>
        <v>0</v>
      </c>
      <c r="Q30" s="80" t="str">
        <f t="shared" si="2"/>
        <v/>
      </c>
      <c r="R30" s="81" t="str">
        <f t="shared" si="3"/>
        <v/>
      </c>
    </row>
    <row r="31" spans="1:18" x14ac:dyDescent="0.35">
      <c r="A31" s="73" t="s">
        <v>41</v>
      </c>
      <c r="B31" s="74"/>
      <c r="C31" s="74">
        <v>1</v>
      </c>
      <c r="D31" s="74" t="s">
        <v>9</v>
      </c>
      <c r="E31" s="75" t="s">
        <v>52</v>
      </c>
      <c r="F31" s="30"/>
      <c r="G31" s="52"/>
      <c r="H31" s="77">
        <v>30</v>
      </c>
      <c r="I31" s="4"/>
      <c r="J31" s="13"/>
      <c r="K31" s="87" t="s">
        <v>392</v>
      </c>
      <c r="L31" s="79">
        <f t="shared" si="0"/>
        <v>0</v>
      </c>
      <c r="M31" s="33"/>
      <c r="N31" s="34"/>
      <c r="O31" s="35"/>
      <c r="P31" s="79">
        <f t="shared" si="1"/>
        <v>0</v>
      </c>
      <c r="Q31" s="80" t="str">
        <f t="shared" si="2"/>
        <v/>
      </c>
      <c r="R31" s="81" t="str">
        <f t="shared" si="3"/>
        <v/>
      </c>
    </row>
    <row r="32" spans="1:18" ht="15" thickBot="1" x14ac:dyDescent="0.4">
      <c r="A32" s="88" t="s">
        <v>41</v>
      </c>
      <c r="B32" s="89"/>
      <c r="C32" s="89">
        <v>1</v>
      </c>
      <c r="D32" s="89" t="s">
        <v>17</v>
      </c>
      <c r="E32" s="90" t="s">
        <v>53</v>
      </c>
      <c r="F32" s="32"/>
      <c r="G32" s="53"/>
      <c r="H32" s="92">
        <v>95</v>
      </c>
      <c r="I32" s="8"/>
      <c r="J32" s="23"/>
      <c r="K32" s="100" t="s">
        <v>392</v>
      </c>
      <c r="L32" s="96">
        <f t="shared" si="0"/>
        <v>0</v>
      </c>
      <c r="M32" s="41"/>
      <c r="N32" s="42"/>
      <c r="O32" s="43"/>
      <c r="P32" s="96">
        <f t="shared" si="1"/>
        <v>0</v>
      </c>
      <c r="Q32" s="97" t="str">
        <f t="shared" si="2"/>
        <v/>
      </c>
      <c r="R32" s="98" t="str">
        <f t="shared" si="3"/>
        <v/>
      </c>
    </row>
    <row r="33" spans="1:18" x14ac:dyDescent="0.35">
      <c r="A33" s="62" t="s">
        <v>54</v>
      </c>
      <c r="B33" s="63"/>
      <c r="C33" s="63">
        <v>1</v>
      </c>
      <c r="D33" s="63" t="s">
        <v>9</v>
      </c>
      <c r="E33" s="64" t="s">
        <v>55</v>
      </c>
      <c r="F33" s="65" t="s">
        <v>56</v>
      </c>
      <c r="G33" s="9"/>
      <c r="H33" s="66">
        <v>70</v>
      </c>
      <c r="I33" s="5"/>
      <c r="J33" s="21"/>
      <c r="K33" s="101" t="s">
        <v>392</v>
      </c>
      <c r="L33" s="68">
        <f t="shared" si="0"/>
        <v>0</v>
      </c>
      <c r="M33" s="5"/>
      <c r="N33" s="27"/>
      <c r="O33" s="67" t="s">
        <v>392</v>
      </c>
      <c r="P33" s="70">
        <f t="shared" si="1"/>
        <v>0</v>
      </c>
      <c r="Q33" s="71" t="str">
        <f t="shared" si="2"/>
        <v/>
      </c>
      <c r="R33" s="72" t="str">
        <f t="shared" si="3"/>
        <v/>
      </c>
    </row>
    <row r="34" spans="1:18" x14ac:dyDescent="0.35">
      <c r="A34" s="73" t="s">
        <v>54</v>
      </c>
      <c r="B34" s="74"/>
      <c r="C34" s="74">
        <v>1</v>
      </c>
      <c r="D34" s="74" t="s">
        <v>9</v>
      </c>
      <c r="E34" s="75" t="s">
        <v>57</v>
      </c>
      <c r="F34" s="82" t="s">
        <v>56</v>
      </c>
      <c r="G34" s="1"/>
      <c r="H34" s="77">
        <v>50</v>
      </c>
      <c r="I34" s="3"/>
      <c r="J34" s="16"/>
      <c r="K34" s="86" t="s">
        <v>392</v>
      </c>
      <c r="L34" s="85">
        <f t="shared" si="0"/>
        <v>0</v>
      </c>
      <c r="M34" s="3"/>
      <c r="N34" s="25"/>
      <c r="O34" s="86" t="s">
        <v>392</v>
      </c>
      <c r="P34" s="79">
        <f t="shared" si="1"/>
        <v>0</v>
      </c>
      <c r="Q34" s="80" t="str">
        <f t="shared" si="2"/>
        <v/>
      </c>
      <c r="R34" s="81" t="str">
        <f t="shared" si="3"/>
        <v/>
      </c>
    </row>
    <row r="35" spans="1:18" x14ac:dyDescent="0.35">
      <c r="A35" s="73" t="s">
        <v>54</v>
      </c>
      <c r="B35" s="74"/>
      <c r="C35" s="74">
        <v>1</v>
      </c>
      <c r="D35" s="74" t="s">
        <v>9</v>
      </c>
      <c r="E35" s="75" t="s">
        <v>58</v>
      </c>
      <c r="F35" s="82" t="s">
        <v>56</v>
      </c>
      <c r="G35" s="1"/>
      <c r="H35" s="77">
        <v>100</v>
      </c>
      <c r="I35" s="3"/>
      <c r="J35" s="16"/>
      <c r="K35" s="86" t="s">
        <v>392</v>
      </c>
      <c r="L35" s="85">
        <f t="shared" si="0"/>
        <v>0</v>
      </c>
      <c r="M35" s="3"/>
      <c r="N35" s="25"/>
      <c r="O35" s="86" t="s">
        <v>392</v>
      </c>
      <c r="P35" s="79">
        <f t="shared" si="1"/>
        <v>0</v>
      </c>
      <c r="Q35" s="80" t="str">
        <f t="shared" si="2"/>
        <v/>
      </c>
      <c r="R35" s="81" t="str">
        <f t="shared" si="3"/>
        <v/>
      </c>
    </row>
    <row r="36" spans="1:18" x14ac:dyDescent="0.35">
      <c r="A36" s="73" t="s">
        <v>54</v>
      </c>
      <c r="B36" s="74"/>
      <c r="C36" s="74">
        <v>1</v>
      </c>
      <c r="D36" s="74" t="s">
        <v>9</v>
      </c>
      <c r="E36" s="75" t="s">
        <v>59</v>
      </c>
      <c r="F36" s="82" t="s">
        <v>56</v>
      </c>
      <c r="G36" s="1"/>
      <c r="H36" s="77">
        <v>50</v>
      </c>
      <c r="I36" s="3"/>
      <c r="J36" s="16"/>
      <c r="K36" s="86" t="s">
        <v>392</v>
      </c>
      <c r="L36" s="85">
        <f t="shared" si="0"/>
        <v>0</v>
      </c>
      <c r="M36" s="3"/>
      <c r="N36" s="25"/>
      <c r="O36" s="86" t="s">
        <v>392</v>
      </c>
      <c r="P36" s="79">
        <f t="shared" si="1"/>
        <v>0</v>
      </c>
      <c r="Q36" s="80" t="str">
        <f t="shared" si="2"/>
        <v/>
      </c>
      <c r="R36" s="81" t="str">
        <f t="shared" si="3"/>
        <v/>
      </c>
    </row>
    <row r="37" spans="1:18" x14ac:dyDescent="0.35">
      <c r="A37" s="73" t="s">
        <v>54</v>
      </c>
      <c r="B37" s="74"/>
      <c r="C37" s="74">
        <v>1</v>
      </c>
      <c r="D37" s="74" t="s">
        <v>9</v>
      </c>
      <c r="E37" s="75" t="s">
        <v>60</v>
      </c>
      <c r="F37" s="82" t="s">
        <v>56</v>
      </c>
      <c r="G37" s="1"/>
      <c r="H37" s="77">
        <v>30</v>
      </c>
      <c r="I37" s="3"/>
      <c r="J37" s="16"/>
      <c r="K37" s="86" t="s">
        <v>392</v>
      </c>
      <c r="L37" s="85">
        <f t="shared" si="0"/>
        <v>0</v>
      </c>
      <c r="M37" s="3"/>
      <c r="N37" s="25"/>
      <c r="O37" s="86" t="s">
        <v>392</v>
      </c>
      <c r="P37" s="79">
        <f t="shared" si="1"/>
        <v>0</v>
      </c>
      <c r="Q37" s="80" t="str">
        <f t="shared" si="2"/>
        <v/>
      </c>
      <c r="R37" s="81" t="str">
        <f t="shared" si="3"/>
        <v/>
      </c>
    </row>
    <row r="38" spans="1:18" x14ac:dyDescent="0.35">
      <c r="A38" s="73" t="s">
        <v>54</v>
      </c>
      <c r="B38" s="74"/>
      <c r="C38" s="74">
        <v>1</v>
      </c>
      <c r="D38" s="74" t="s">
        <v>9</v>
      </c>
      <c r="E38" s="75" t="s">
        <v>61</v>
      </c>
      <c r="F38" s="82" t="s">
        <v>56</v>
      </c>
      <c r="G38" s="1"/>
      <c r="H38" s="77">
        <v>35</v>
      </c>
      <c r="I38" s="3"/>
      <c r="J38" s="16"/>
      <c r="K38" s="86" t="s">
        <v>392</v>
      </c>
      <c r="L38" s="85">
        <f t="shared" si="0"/>
        <v>0</v>
      </c>
      <c r="M38" s="3"/>
      <c r="N38" s="25"/>
      <c r="O38" s="86" t="s">
        <v>392</v>
      </c>
      <c r="P38" s="79">
        <f t="shared" si="1"/>
        <v>0</v>
      </c>
      <c r="Q38" s="80" t="str">
        <f t="shared" si="2"/>
        <v/>
      </c>
      <c r="R38" s="81" t="str">
        <f t="shared" si="3"/>
        <v/>
      </c>
    </row>
    <row r="39" spans="1:18" x14ac:dyDescent="0.35">
      <c r="A39" s="73" t="s">
        <v>54</v>
      </c>
      <c r="B39" s="74"/>
      <c r="C39" s="74">
        <v>1</v>
      </c>
      <c r="D39" s="74" t="s">
        <v>9</v>
      </c>
      <c r="E39" s="75" t="s">
        <v>62</v>
      </c>
      <c r="F39" s="82" t="s">
        <v>56</v>
      </c>
      <c r="G39" s="1"/>
      <c r="H39" s="77">
        <v>20</v>
      </c>
      <c r="I39" s="3"/>
      <c r="J39" s="16"/>
      <c r="K39" s="86" t="s">
        <v>392</v>
      </c>
      <c r="L39" s="85">
        <f t="shared" si="0"/>
        <v>0</v>
      </c>
      <c r="M39" s="3"/>
      <c r="N39" s="25"/>
      <c r="O39" s="86" t="s">
        <v>392</v>
      </c>
      <c r="P39" s="79">
        <f t="shared" si="1"/>
        <v>0</v>
      </c>
      <c r="Q39" s="80" t="str">
        <f t="shared" si="2"/>
        <v/>
      </c>
      <c r="R39" s="81" t="str">
        <f t="shared" si="3"/>
        <v/>
      </c>
    </row>
    <row r="40" spans="1:18" x14ac:dyDescent="0.35">
      <c r="A40" s="73" t="s">
        <v>54</v>
      </c>
      <c r="B40" s="74"/>
      <c r="C40" s="74">
        <v>1</v>
      </c>
      <c r="D40" s="74" t="s">
        <v>9</v>
      </c>
      <c r="E40" s="75" t="s">
        <v>63</v>
      </c>
      <c r="F40" s="82" t="s">
        <v>56</v>
      </c>
      <c r="G40" s="1"/>
      <c r="H40" s="77">
        <v>55</v>
      </c>
      <c r="I40" s="3"/>
      <c r="J40" s="16"/>
      <c r="K40" s="86" t="s">
        <v>392</v>
      </c>
      <c r="L40" s="85">
        <f t="shared" si="0"/>
        <v>0</v>
      </c>
      <c r="M40" s="3"/>
      <c r="N40" s="25"/>
      <c r="O40" s="86" t="s">
        <v>392</v>
      </c>
      <c r="P40" s="79">
        <f t="shared" si="1"/>
        <v>0</v>
      </c>
      <c r="Q40" s="80" t="str">
        <f t="shared" si="2"/>
        <v/>
      </c>
      <c r="R40" s="81" t="str">
        <f t="shared" si="3"/>
        <v/>
      </c>
    </row>
    <row r="41" spans="1:18" x14ac:dyDescent="0.35">
      <c r="A41" s="73" t="s">
        <v>54</v>
      </c>
      <c r="B41" s="74"/>
      <c r="C41" s="74">
        <v>1</v>
      </c>
      <c r="D41" s="74" t="s">
        <v>9</v>
      </c>
      <c r="E41" s="75" t="s">
        <v>64</v>
      </c>
      <c r="F41" s="82" t="s">
        <v>56</v>
      </c>
      <c r="G41" s="1"/>
      <c r="H41" s="77">
        <v>50</v>
      </c>
      <c r="I41" s="3"/>
      <c r="J41" s="16"/>
      <c r="K41" s="86" t="s">
        <v>392</v>
      </c>
      <c r="L41" s="85">
        <f t="shared" si="0"/>
        <v>0</v>
      </c>
      <c r="M41" s="3"/>
      <c r="N41" s="25"/>
      <c r="O41" s="86" t="s">
        <v>392</v>
      </c>
      <c r="P41" s="79">
        <f t="shared" si="1"/>
        <v>0</v>
      </c>
      <c r="Q41" s="80" t="str">
        <f t="shared" si="2"/>
        <v/>
      </c>
      <c r="R41" s="81" t="str">
        <f t="shared" si="3"/>
        <v/>
      </c>
    </row>
    <row r="42" spans="1:18" ht="15" thickBot="1" x14ac:dyDescent="0.4">
      <c r="A42" s="88" t="s">
        <v>54</v>
      </c>
      <c r="B42" s="89"/>
      <c r="C42" s="89">
        <v>1</v>
      </c>
      <c r="D42" s="89" t="s">
        <v>9</v>
      </c>
      <c r="E42" s="90" t="s">
        <v>65</v>
      </c>
      <c r="F42" s="91" t="s">
        <v>56</v>
      </c>
      <c r="G42" s="2"/>
      <c r="H42" s="92">
        <v>25</v>
      </c>
      <c r="I42" s="6"/>
      <c r="J42" s="22"/>
      <c r="K42" s="93" t="s">
        <v>392</v>
      </c>
      <c r="L42" s="94">
        <f t="shared" si="0"/>
        <v>0</v>
      </c>
      <c r="M42" s="6"/>
      <c r="N42" s="26"/>
      <c r="O42" s="93" t="s">
        <v>392</v>
      </c>
      <c r="P42" s="96">
        <f t="shared" si="1"/>
        <v>0</v>
      </c>
      <c r="Q42" s="97" t="str">
        <f t="shared" si="2"/>
        <v/>
      </c>
      <c r="R42" s="98" t="str">
        <f t="shared" si="3"/>
        <v/>
      </c>
    </row>
    <row r="43" spans="1:18" x14ac:dyDescent="0.35">
      <c r="A43" s="62" t="s">
        <v>66</v>
      </c>
      <c r="B43" s="63"/>
      <c r="C43" s="63">
        <v>1</v>
      </c>
      <c r="D43" s="63" t="s">
        <v>9</v>
      </c>
      <c r="E43" s="64" t="s">
        <v>67</v>
      </c>
      <c r="F43" s="65" t="s">
        <v>56</v>
      </c>
      <c r="G43" s="9"/>
      <c r="H43" s="66">
        <v>50</v>
      </c>
      <c r="I43" s="5"/>
      <c r="J43" s="21"/>
      <c r="K43" s="101" t="s">
        <v>392</v>
      </c>
      <c r="L43" s="68">
        <f t="shared" si="0"/>
        <v>0</v>
      </c>
      <c r="M43" s="5"/>
      <c r="N43" s="27"/>
      <c r="O43" s="101" t="s">
        <v>392</v>
      </c>
      <c r="P43" s="70">
        <f t="shared" si="1"/>
        <v>0</v>
      </c>
      <c r="Q43" s="71" t="str">
        <f t="shared" si="2"/>
        <v/>
      </c>
      <c r="R43" s="72" t="str">
        <f t="shared" si="3"/>
        <v/>
      </c>
    </row>
    <row r="44" spans="1:18" x14ac:dyDescent="0.35">
      <c r="A44" s="73" t="s">
        <v>66</v>
      </c>
      <c r="B44" s="74" t="s">
        <v>27</v>
      </c>
      <c r="C44" s="74">
        <v>500</v>
      </c>
      <c r="D44" s="74" t="s">
        <v>22</v>
      </c>
      <c r="E44" s="75" t="s">
        <v>68</v>
      </c>
      <c r="F44" s="82" t="s">
        <v>69</v>
      </c>
      <c r="G44" s="1"/>
      <c r="H44" s="77">
        <v>75</v>
      </c>
      <c r="I44" s="3"/>
      <c r="J44" s="16"/>
      <c r="K44" s="86" t="s">
        <v>392</v>
      </c>
      <c r="L44" s="85">
        <f t="shared" si="0"/>
        <v>0</v>
      </c>
      <c r="M44" s="3"/>
      <c r="N44" s="25"/>
      <c r="O44" s="86" t="s">
        <v>392</v>
      </c>
      <c r="P44" s="79">
        <f t="shared" si="1"/>
        <v>0</v>
      </c>
      <c r="Q44" s="80" t="str">
        <f t="shared" si="2"/>
        <v/>
      </c>
      <c r="R44" s="81" t="str">
        <f t="shared" si="3"/>
        <v/>
      </c>
    </row>
    <row r="45" spans="1:18" x14ac:dyDescent="0.35">
      <c r="A45" s="73" t="s">
        <v>66</v>
      </c>
      <c r="B45" s="74" t="s">
        <v>17</v>
      </c>
      <c r="C45" s="74">
        <v>500</v>
      </c>
      <c r="D45" s="74" t="s">
        <v>22</v>
      </c>
      <c r="E45" s="75" t="s">
        <v>70</v>
      </c>
      <c r="F45" s="82" t="s">
        <v>71</v>
      </c>
      <c r="G45" s="1"/>
      <c r="H45" s="77">
        <v>30</v>
      </c>
      <c r="I45" s="3"/>
      <c r="J45" s="16"/>
      <c r="K45" s="86" t="s">
        <v>392</v>
      </c>
      <c r="L45" s="85">
        <f t="shared" si="0"/>
        <v>0</v>
      </c>
      <c r="M45" s="3"/>
      <c r="N45" s="25"/>
      <c r="O45" s="86" t="s">
        <v>392</v>
      </c>
      <c r="P45" s="79">
        <f t="shared" si="1"/>
        <v>0</v>
      </c>
      <c r="Q45" s="80" t="str">
        <f t="shared" si="2"/>
        <v/>
      </c>
      <c r="R45" s="81" t="str">
        <f t="shared" si="3"/>
        <v/>
      </c>
    </row>
    <row r="46" spans="1:18" x14ac:dyDescent="0.35">
      <c r="A46" s="73" t="s">
        <v>66</v>
      </c>
      <c r="B46" s="74"/>
      <c r="C46" s="74">
        <v>1</v>
      </c>
      <c r="D46" s="74" t="s">
        <v>9</v>
      </c>
      <c r="E46" s="75" t="s">
        <v>72</v>
      </c>
      <c r="F46" s="82" t="s">
        <v>56</v>
      </c>
      <c r="G46" s="1"/>
      <c r="H46" s="77">
        <v>14</v>
      </c>
      <c r="I46" s="3"/>
      <c r="J46" s="16"/>
      <c r="K46" s="86" t="s">
        <v>392</v>
      </c>
      <c r="L46" s="85">
        <f t="shared" si="0"/>
        <v>0</v>
      </c>
      <c r="M46" s="3"/>
      <c r="N46" s="25"/>
      <c r="O46" s="86" t="s">
        <v>392</v>
      </c>
      <c r="P46" s="79">
        <f t="shared" si="1"/>
        <v>0</v>
      </c>
      <c r="Q46" s="80" t="str">
        <f t="shared" si="2"/>
        <v/>
      </c>
      <c r="R46" s="81" t="str">
        <f t="shared" si="3"/>
        <v/>
      </c>
    </row>
    <row r="47" spans="1:18" x14ac:dyDescent="0.35">
      <c r="A47" s="73" t="s">
        <v>66</v>
      </c>
      <c r="B47" s="74"/>
      <c r="C47" s="74">
        <v>1</v>
      </c>
      <c r="D47" s="74" t="s">
        <v>9</v>
      </c>
      <c r="E47" s="75" t="s">
        <v>73</v>
      </c>
      <c r="F47" s="82" t="s">
        <v>56</v>
      </c>
      <c r="G47" s="1"/>
      <c r="H47" s="77">
        <v>15</v>
      </c>
      <c r="I47" s="3"/>
      <c r="J47" s="16"/>
      <c r="K47" s="86" t="s">
        <v>392</v>
      </c>
      <c r="L47" s="85">
        <f t="shared" si="0"/>
        <v>0</v>
      </c>
      <c r="M47" s="3"/>
      <c r="N47" s="25"/>
      <c r="O47" s="86" t="s">
        <v>392</v>
      </c>
      <c r="P47" s="79">
        <f t="shared" si="1"/>
        <v>0</v>
      </c>
      <c r="Q47" s="80" t="str">
        <f t="shared" si="2"/>
        <v/>
      </c>
      <c r="R47" s="81" t="str">
        <f t="shared" si="3"/>
        <v/>
      </c>
    </row>
    <row r="48" spans="1:18" x14ac:dyDescent="0.35">
      <c r="A48" s="73" t="s">
        <v>66</v>
      </c>
      <c r="B48" s="74" t="s">
        <v>27</v>
      </c>
      <c r="C48" s="74">
        <v>500</v>
      </c>
      <c r="D48" s="74" t="s">
        <v>22</v>
      </c>
      <c r="E48" s="75" t="s">
        <v>74</v>
      </c>
      <c r="F48" s="82" t="s">
        <v>56</v>
      </c>
      <c r="G48" s="1"/>
      <c r="H48" s="77">
        <v>15</v>
      </c>
      <c r="I48" s="3"/>
      <c r="J48" s="16"/>
      <c r="K48" s="86" t="s">
        <v>392</v>
      </c>
      <c r="L48" s="85">
        <f t="shared" si="0"/>
        <v>0</v>
      </c>
      <c r="M48" s="3"/>
      <c r="N48" s="25"/>
      <c r="O48" s="86" t="s">
        <v>392</v>
      </c>
      <c r="P48" s="79">
        <f t="shared" si="1"/>
        <v>0</v>
      </c>
      <c r="Q48" s="80" t="str">
        <f t="shared" si="2"/>
        <v/>
      </c>
      <c r="R48" s="81" t="str">
        <f t="shared" si="3"/>
        <v/>
      </c>
    </row>
    <row r="49" spans="1:18" x14ac:dyDescent="0.35">
      <c r="A49" s="73" t="s">
        <v>66</v>
      </c>
      <c r="B49" s="74" t="s">
        <v>27</v>
      </c>
      <c r="C49" s="74">
        <v>500</v>
      </c>
      <c r="D49" s="74" t="s">
        <v>22</v>
      </c>
      <c r="E49" s="75" t="s">
        <v>75</v>
      </c>
      <c r="F49" s="82" t="s">
        <v>56</v>
      </c>
      <c r="G49" s="1"/>
      <c r="H49" s="77">
        <v>22</v>
      </c>
      <c r="I49" s="3"/>
      <c r="J49" s="16"/>
      <c r="K49" s="86" t="s">
        <v>392</v>
      </c>
      <c r="L49" s="85">
        <f t="shared" si="0"/>
        <v>0</v>
      </c>
      <c r="M49" s="3"/>
      <c r="N49" s="25"/>
      <c r="O49" s="86" t="s">
        <v>392</v>
      </c>
      <c r="P49" s="79">
        <f t="shared" si="1"/>
        <v>0</v>
      </c>
      <c r="Q49" s="80" t="str">
        <f t="shared" si="2"/>
        <v/>
      </c>
      <c r="R49" s="81" t="str">
        <f t="shared" si="3"/>
        <v/>
      </c>
    </row>
    <row r="50" spans="1:18" x14ac:dyDescent="0.35">
      <c r="A50" s="73" t="s">
        <v>66</v>
      </c>
      <c r="B50" s="74" t="s">
        <v>27</v>
      </c>
      <c r="C50" s="74">
        <v>70</v>
      </c>
      <c r="D50" s="74" t="s">
        <v>22</v>
      </c>
      <c r="E50" s="75" t="s">
        <v>76</v>
      </c>
      <c r="F50" s="82" t="s">
        <v>77</v>
      </c>
      <c r="G50" s="1"/>
      <c r="H50" s="77">
        <v>40</v>
      </c>
      <c r="I50" s="3"/>
      <c r="J50" s="16"/>
      <c r="K50" s="86" t="s">
        <v>392</v>
      </c>
      <c r="L50" s="85">
        <f t="shared" si="0"/>
        <v>0</v>
      </c>
      <c r="M50" s="3"/>
      <c r="N50" s="25"/>
      <c r="O50" s="86" t="s">
        <v>392</v>
      </c>
      <c r="P50" s="79">
        <f t="shared" si="1"/>
        <v>0</v>
      </c>
      <c r="Q50" s="80" t="str">
        <f t="shared" si="2"/>
        <v/>
      </c>
      <c r="R50" s="81" t="str">
        <f t="shared" si="3"/>
        <v/>
      </c>
    </row>
    <row r="51" spans="1:18" x14ac:dyDescent="0.35">
      <c r="A51" s="73" t="s">
        <v>66</v>
      </c>
      <c r="B51" s="74" t="s">
        <v>27</v>
      </c>
      <c r="C51" s="74">
        <v>360</v>
      </c>
      <c r="D51" s="74" t="s">
        <v>22</v>
      </c>
      <c r="E51" s="75" t="s">
        <v>78</v>
      </c>
      <c r="F51" s="82" t="s">
        <v>56</v>
      </c>
      <c r="G51" s="1"/>
      <c r="H51" s="77">
        <v>16</v>
      </c>
      <c r="I51" s="3"/>
      <c r="J51" s="16"/>
      <c r="K51" s="86" t="s">
        <v>392</v>
      </c>
      <c r="L51" s="85">
        <f t="shared" si="0"/>
        <v>0</v>
      </c>
      <c r="M51" s="3"/>
      <c r="N51" s="25"/>
      <c r="O51" s="86" t="s">
        <v>392</v>
      </c>
      <c r="P51" s="79">
        <f t="shared" si="1"/>
        <v>0</v>
      </c>
      <c r="Q51" s="80" t="str">
        <f t="shared" si="2"/>
        <v/>
      </c>
      <c r="R51" s="81" t="str">
        <f t="shared" si="3"/>
        <v/>
      </c>
    </row>
    <row r="52" spans="1:18" ht="15" thickBot="1" x14ac:dyDescent="0.4">
      <c r="A52" s="88" t="s">
        <v>66</v>
      </c>
      <c r="B52" s="89"/>
      <c r="C52" s="89">
        <v>1</v>
      </c>
      <c r="D52" s="89" t="s">
        <v>9</v>
      </c>
      <c r="E52" s="90" t="s">
        <v>79</v>
      </c>
      <c r="F52" s="91" t="s">
        <v>56</v>
      </c>
      <c r="G52" s="2"/>
      <c r="H52" s="92">
        <v>30</v>
      </c>
      <c r="I52" s="6"/>
      <c r="J52" s="22"/>
      <c r="K52" s="93" t="s">
        <v>392</v>
      </c>
      <c r="L52" s="94">
        <f t="shared" si="0"/>
        <v>0</v>
      </c>
      <c r="M52" s="6"/>
      <c r="N52" s="26"/>
      <c r="O52" s="93" t="s">
        <v>392</v>
      </c>
      <c r="P52" s="96">
        <f t="shared" si="1"/>
        <v>0</v>
      </c>
      <c r="Q52" s="97" t="str">
        <f t="shared" si="2"/>
        <v/>
      </c>
      <c r="R52" s="98" t="str">
        <f t="shared" si="3"/>
        <v/>
      </c>
    </row>
    <row r="53" spans="1:18" x14ac:dyDescent="0.35">
      <c r="A53" s="62" t="s">
        <v>80</v>
      </c>
      <c r="B53" s="63" t="s">
        <v>81</v>
      </c>
      <c r="C53" s="63">
        <v>19.5</v>
      </c>
      <c r="D53" s="63" t="s">
        <v>82</v>
      </c>
      <c r="E53" s="64" t="s">
        <v>83</v>
      </c>
      <c r="F53" s="65" t="s">
        <v>84</v>
      </c>
      <c r="G53" s="51"/>
      <c r="H53" s="66">
        <v>8</v>
      </c>
      <c r="I53" s="5"/>
      <c r="J53" s="21"/>
      <c r="K53" s="101" t="s">
        <v>392</v>
      </c>
      <c r="L53" s="68">
        <f t="shared" si="0"/>
        <v>0</v>
      </c>
      <c r="M53" s="36"/>
      <c r="N53" s="45"/>
      <c r="O53" s="46"/>
      <c r="P53" s="70">
        <f t="shared" si="1"/>
        <v>0</v>
      </c>
      <c r="Q53" s="71" t="str">
        <f t="shared" si="2"/>
        <v/>
      </c>
      <c r="R53" s="72" t="str">
        <f t="shared" si="3"/>
        <v/>
      </c>
    </row>
    <row r="54" spans="1:18" x14ac:dyDescent="0.35">
      <c r="A54" s="73" t="s">
        <v>80</v>
      </c>
      <c r="B54" s="74" t="s">
        <v>85</v>
      </c>
      <c r="C54" s="74">
        <v>24</v>
      </c>
      <c r="D54" s="74" t="s">
        <v>86</v>
      </c>
      <c r="E54" s="75" t="s">
        <v>87</v>
      </c>
      <c r="F54" s="82" t="s">
        <v>84</v>
      </c>
      <c r="G54" s="52"/>
      <c r="H54" s="77">
        <v>35</v>
      </c>
      <c r="I54" s="3"/>
      <c r="J54" s="16"/>
      <c r="K54" s="86" t="s">
        <v>392</v>
      </c>
      <c r="L54" s="85">
        <f t="shared" si="0"/>
        <v>0</v>
      </c>
      <c r="M54" s="33"/>
      <c r="N54" s="47"/>
      <c r="O54" s="48"/>
      <c r="P54" s="79">
        <f t="shared" si="1"/>
        <v>0</v>
      </c>
      <c r="Q54" s="80" t="str">
        <f t="shared" si="2"/>
        <v/>
      </c>
      <c r="R54" s="81" t="str">
        <f t="shared" si="3"/>
        <v/>
      </c>
    </row>
    <row r="55" spans="1:18" x14ac:dyDescent="0.35">
      <c r="A55" s="73" t="s">
        <v>80</v>
      </c>
      <c r="B55" s="74" t="s">
        <v>81</v>
      </c>
      <c r="C55" s="74">
        <v>20</v>
      </c>
      <c r="D55" s="74" t="s">
        <v>82</v>
      </c>
      <c r="E55" s="75" t="s">
        <v>88</v>
      </c>
      <c r="F55" s="82" t="s">
        <v>89</v>
      </c>
      <c r="G55" s="52"/>
      <c r="H55" s="77">
        <v>2</v>
      </c>
      <c r="I55" s="3"/>
      <c r="J55" s="16"/>
      <c r="K55" s="86" t="s">
        <v>392</v>
      </c>
      <c r="L55" s="85">
        <f t="shared" si="0"/>
        <v>0</v>
      </c>
      <c r="M55" s="33"/>
      <c r="N55" s="47"/>
      <c r="O55" s="48"/>
      <c r="P55" s="79">
        <f t="shared" si="1"/>
        <v>0</v>
      </c>
      <c r="Q55" s="80" t="str">
        <f t="shared" si="2"/>
        <v/>
      </c>
      <c r="R55" s="81" t="str">
        <f t="shared" si="3"/>
        <v/>
      </c>
    </row>
    <row r="56" spans="1:18" x14ac:dyDescent="0.35">
      <c r="A56" s="73" t="s">
        <v>80</v>
      </c>
      <c r="B56" s="74" t="s">
        <v>27</v>
      </c>
      <c r="C56" s="74">
        <v>6</v>
      </c>
      <c r="D56" s="74" t="s">
        <v>86</v>
      </c>
      <c r="E56" s="75" t="s">
        <v>90</v>
      </c>
      <c r="F56" s="82" t="s">
        <v>84</v>
      </c>
      <c r="G56" s="52"/>
      <c r="H56" s="77">
        <v>25</v>
      </c>
      <c r="I56" s="3"/>
      <c r="J56" s="16"/>
      <c r="K56" s="86" t="s">
        <v>392</v>
      </c>
      <c r="L56" s="85">
        <f t="shared" si="0"/>
        <v>0</v>
      </c>
      <c r="M56" s="33"/>
      <c r="N56" s="47"/>
      <c r="O56" s="48"/>
      <c r="P56" s="79">
        <f t="shared" si="1"/>
        <v>0</v>
      </c>
      <c r="Q56" s="80" t="str">
        <f t="shared" si="2"/>
        <v/>
      </c>
      <c r="R56" s="81" t="str">
        <f t="shared" si="3"/>
        <v/>
      </c>
    </row>
    <row r="57" spans="1:18" x14ac:dyDescent="0.35">
      <c r="A57" s="73" t="s">
        <v>80</v>
      </c>
      <c r="B57" s="74" t="s">
        <v>86</v>
      </c>
      <c r="C57" s="74">
        <v>75</v>
      </c>
      <c r="D57" s="74" t="s">
        <v>91</v>
      </c>
      <c r="E57" s="75" t="s">
        <v>92</v>
      </c>
      <c r="F57" s="82" t="s">
        <v>93</v>
      </c>
      <c r="G57" s="52"/>
      <c r="H57" s="77">
        <v>10</v>
      </c>
      <c r="I57" s="3"/>
      <c r="J57" s="16"/>
      <c r="K57" s="86" t="s">
        <v>392</v>
      </c>
      <c r="L57" s="85">
        <f t="shared" si="0"/>
        <v>0</v>
      </c>
      <c r="M57" s="33"/>
      <c r="N57" s="47"/>
      <c r="O57" s="48"/>
      <c r="P57" s="79">
        <f t="shared" si="1"/>
        <v>0</v>
      </c>
      <c r="Q57" s="80" t="str">
        <f t="shared" si="2"/>
        <v/>
      </c>
      <c r="R57" s="81" t="str">
        <f t="shared" si="3"/>
        <v/>
      </c>
    </row>
    <row r="58" spans="1:18" x14ac:dyDescent="0.35">
      <c r="A58" s="73" t="s">
        <v>80</v>
      </c>
      <c r="B58" s="74" t="s">
        <v>94</v>
      </c>
      <c r="C58" s="74">
        <v>24</v>
      </c>
      <c r="D58" s="74" t="s">
        <v>95</v>
      </c>
      <c r="E58" s="75" t="s">
        <v>96</v>
      </c>
      <c r="F58" s="82" t="s">
        <v>84</v>
      </c>
      <c r="G58" s="52"/>
      <c r="H58" s="77">
        <v>3</v>
      </c>
      <c r="I58" s="3"/>
      <c r="J58" s="16"/>
      <c r="K58" s="86" t="s">
        <v>392</v>
      </c>
      <c r="L58" s="85">
        <f t="shared" si="0"/>
        <v>0</v>
      </c>
      <c r="M58" s="33"/>
      <c r="N58" s="47"/>
      <c r="O58" s="48"/>
      <c r="P58" s="79">
        <f t="shared" si="1"/>
        <v>0</v>
      </c>
      <c r="Q58" s="80" t="str">
        <f t="shared" si="2"/>
        <v/>
      </c>
      <c r="R58" s="81" t="str">
        <f t="shared" si="3"/>
        <v/>
      </c>
    </row>
    <row r="59" spans="1:18" x14ac:dyDescent="0.35">
      <c r="A59" s="73" t="s">
        <v>80</v>
      </c>
      <c r="B59" s="74" t="s">
        <v>85</v>
      </c>
      <c r="C59" s="74">
        <v>24</v>
      </c>
      <c r="D59" s="74" t="s">
        <v>86</v>
      </c>
      <c r="E59" s="75" t="s">
        <v>97</v>
      </c>
      <c r="F59" s="82" t="s">
        <v>98</v>
      </c>
      <c r="G59" s="52"/>
      <c r="H59" s="77">
        <v>2</v>
      </c>
      <c r="I59" s="3"/>
      <c r="J59" s="16"/>
      <c r="K59" s="86" t="s">
        <v>392</v>
      </c>
      <c r="L59" s="85">
        <f t="shared" si="0"/>
        <v>0</v>
      </c>
      <c r="M59" s="33"/>
      <c r="N59" s="47"/>
      <c r="O59" s="48"/>
      <c r="P59" s="79">
        <f t="shared" si="1"/>
        <v>0</v>
      </c>
      <c r="Q59" s="80" t="str">
        <f t="shared" si="2"/>
        <v/>
      </c>
      <c r="R59" s="81" t="str">
        <f t="shared" si="3"/>
        <v/>
      </c>
    </row>
    <row r="60" spans="1:18" x14ac:dyDescent="0.35">
      <c r="A60" s="73" t="s">
        <v>80</v>
      </c>
      <c r="B60" s="74" t="s">
        <v>85</v>
      </c>
      <c r="C60" s="74">
        <v>24</v>
      </c>
      <c r="D60" s="74" t="s">
        <v>86</v>
      </c>
      <c r="E60" s="75" t="s">
        <v>99</v>
      </c>
      <c r="F60" s="82" t="s">
        <v>100</v>
      </c>
      <c r="G60" s="52"/>
      <c r="H60" s="77">
        <v>1</v>
      </c>
      <c r="I60" s="3"/>
      <c r="J60" s="16"/>
      <c r="K60" s="86" t="s">
        <v>392</v>
      </c>
      <c r="L60" s="85">
        <f t="shared" si="0"/>
        <v>0</v>
      </c>
      <c r="M60" s="33"/>
      <c r="N60" s="47"/>
      <c r="O60" s="48"/>
      <c r="P60" s="79">
        <f t="shared" si="1"/>
        <v>0</v>
      </c>
      <c r="Q60" s="80" t="str">
        <f t="shared" si="2"/>
        <v/>
      </c>
      <c r="R60" s="81" t="str">
        <f t="shared" si="3"/>
        <v/>
      </c>
    </row>
    <row r="61" spans="1:18" x14ac:dyDescent="0.35">
      <c r="A61" s="73" t="s">
        <v>80</v>
      </c>
      <c r="B61" s="74" t="s">
        <v>101</v>
      </c>
      <c r="C61" s="74">
        <v>12</v>
      </c>
      <c r="D61" s="74" t="s">
        <v>86</v>
      </c>
      <c r="E61" s="75" t="s">
        <v>102</v>
      </c>
      <c r="F61" s="82" t="s">
        <v>103</v>
      </c>
      <c r="G61" s="52"/>
      <c r="H61" s="77">
        <v>2</v>
      </c>
      <c r="I61" s="3"/>
      <c r="J61" s="16"/>
      <c r="K61" s="86" t="s">
        <v>392</v>
      </c>
      <c r="L61" s="85">
        <f t="shared" si="0"/>
        <v>0</v>
      </c>
      <c r="M61" s="33"/>
      <c r="N61" s="47"/>
      <c r="O61" s="48"/>
      <c r="P61" s="79">
        <f t="shared" si="1"/>
        <v>0</v>
      </c>
      <c r="Q61" s="80" t="str">
        <f t="shared" si="2"/>
        <v/>
      </c>
      <c r="R61" s="81" t="str">
        <f t="shared" si="3"/>
        <v/>
      </c>
    </row>
    <row r="62" spans="1:18" ht="15" thickBot="1" x14ac:dyDescent="0.4">
      <c r="A62" s="88" t="s">
        <v>80</v>
      </c>
      <c r="B62" s="89" t="s">
        <v>85</v>
      </c>
      <c r="C62" s="89">
        <v>24</v>
      </c>
      <c r="D62" s="89" t="s">
        <v>86</v>
      </c>
      <c r="E62" s="90" t="s">
        <v>104</v>
      </c>
      <c r="F62" s="91" t="s">
        <v>105</v>
      </c>
      <c r="G62" s="53"/>
      <c r="H62" s="92">
        <v>1</v>
      </c>
      <c r="I62" s="6"/>
      <c r="J62" s="22"/>
      <c r="K62" s="93" t="s">
        <v>392</v>
      </c>
      <c r="L62" s="94">
        <f t="shared" si="0"/>
        <v>0</v>
      </c>
      <c r="M62" s="41"/>
      <c r="N62" s="49"/>
      <c r="O62" s="50"/>
      <c r="P62" s="96">
        <f t="shared" si="1"/>
        <v>0</v>
      </c>
      <c r="Q62" s="97" t="str">
        <f t="shared" si="2"/>
        <v/>
      </c>
      <c r="R62" s="98" t="str">
        <f t="shared" si="3"/>
        <v/>
      </c>
    </row>
    <row r="63" spans="1:18" x14ac:dyDescent="0.35">
      <c r="A63" s="62" t="s">
        <v>106</v>
      </c>
      <c r="B63" s="63" t="s">
        <v>94</v>
      </c>
      <c r="C63" s="63">
        <v>6</v>
      </c>
      <c r="D63" s="63" t="s">
        <v>27</v>
      </c>
      <c r="E63" s="64" t="s">
        <v>107</v>
      </c>
      <c r="F63" s="65" t="s">
        <v>108</v>
      </c>
      <c r="G63" s="9"/>
      <c r="H63" s="66">
        <v>90</v>
      </c>
      <c r="I63" s="5"/>
      <c r="J63" s="21"/>
      <c r="K63" s="101" t="s">
        <v>392</v>
      </c>
      <c r="L63" s="68">
        <f t="shared" si="0"/>
        <v>0</v>
      </c>
      <c r="M63" s="5"/>
      <c r="N63" s="27"/>
      <c r="O63" s="101" t="s">
        <v>392</v>
      </c>
      <c r="P63" s="70">
        <f t="shared" si="1"/>
        <v>0</v>
      </c>
      <c r="Q63" s="71" t="str">
        <f t="shared" si="2"/>
        <v/>
      </c>
      <c r="R63" s="72" t="str">
        <f t="shared" si="3"/>
        <v/>
      </c>
    </row>
    <row r="64" spans="1:18" x14ac:dyDescent="0.35">
      <c r="A64" s="73" t="s">
        <v>106</v>
      </c>
      <c r="B64" s="74" t="s">
        <v>85</v>
      </c>
      <c r="C64" s="74">
        <v>24</v>
      </c>
      <c r="D64" s="74" t="s">
        <v>86</v>
      </c>
      <c r="E64" s="75" t="s">
        <v>109</v>
      </c>
      <c r="F64" s="82" t="s">
        <v>110</v>
      </c>
      <c r="G64" s="1"/>
      <c r="H64" s="77">
        <v>90</v>
      </c>
      <c r="I64" s="3"/>
      <c r="J64" s="16"/>
      <c r="K64" s="86" t="s">
        <v>392</v>
      </c>
      <c r="L64" s="85">
        <f t="shared" si="0"/>
        <v>0</v>
      </c>
      <c r="M64" s="3"/>
      <c r="N64" s="25"/>
      <c r="O64" s="86" t="s">
        <v>392</v>
      </c>
      <c r="P64" s="79">
        <f t="shared" si="1"/>
        <v>0</v>
      </c>
      <c r="Q64" s="80" t="str">
        <f t="shared" si="2"/>
        <v/>
      </c>
      <c r="R64" s="81" t="str">
        <f t="shared" si="3"/>
        <v/>
      </c>
    </row>
    <row r="65" spans="1:18" x14ac:dyDescent="0.35">
      <c r="A65" s="73" t="s">
        <v>106</v>
      </c>
      <c r="B65" s="74" t="s">
        <v>85</v>
      </c>
      <c r="C65" s="74">
        <v>24</v>
      </c>
      <c r="D65" s="74" t="s">
        <v>86</v>
      </c>
      <c r="E65" s="75" t="s">
        <v>111</v>
      </c>
      <c r="F65" s="82" t="s">
        <v>110</v>
      </c>
      <c r="G65" s="1"/>
      <c r="H65" s="77">
        <v>90</v>
      </c>
      <c r="I65" s="3"/>
      <c r="J65" s="16"/>
      <c r="K65" s="86" t="s">
        <v>392</v>
      </c>
      <c r="L65" s="85">
        <f t="shared" si="0"/>
        <v>0</v>
      </c>
      <c r="M65" s="3"/>
      <c r="N65" s="25"/>
      <c r="O65" s="86" t="s">
        <v>392</v>
      </c>
      <c r="P65" s="79">
        <f t="shared" si="1"/>
        <v>0</v>
      </c>
      <c r="Q65" s="80" t="str">
        <f t="shared" si="2"/>
        <v/>
      </c>
      <c r="R65" s="81" t="str">
        <f t="shared" si="3"/>
        <v/>
      </c>
    </row>
    <row r="66" spans="1:18" x14ac:dyDescent="0.35">
      <c r="A66" s="73" t="s">
        <v>106</v>
      </c>
      <c r="B66" s="74" t="s">
        <v>85</v>
      </c>
      <c r="C66" s="74">
        <v>24</v>
      </c>
      <c r="D66" s="74" t="s">
        <v>86</v>
      </c>
      <c r="E66" s="75" t="s">
        <v>112</v>
      </c>
      <c r="F66" s="82" t="s">
        <v>113</v>
      </c>
      <c r="G66" s="1"/>
      <c r="H66" s="77">
        <v>15</v>
      </c>
      <c r="I66" s="3"/>
      <c r="J66" s="16"/>
      <c r="K66" s="86" t="s">
        <v>392</v>
      </c>
      <c r="L66" s="85">
        <f t="shared" si="0"/>
        <v>0</v>
      </c>
      <c r="M66" s="3"/>
      <c r="N66" s="25"/>
      <c r="O66" s="86" t="s">
        <v>392</v>
      </c>
      <c r="P66" s="79">
        <f t="shared" si="1"/>
        <v>0</v>
      </c>
      <c r="Q66" s="80" t="str">
        <f t="shared" si="2"/>
        <v/>
      </c>
      <c r="R66" s="81" t="str">
        <f t="shared" si="3"/>
        <v/>
      </c>
    </row>
    <row r="67" spans="1:18" x14ac:dyDescent="0.35">
      <c r="A67" s="73" t="s">
        <v>106</v>
      </c>
      <c r="B67" s="74" t="s">
        <v>85</v>
      </c>
      <c r="C67" s="74">
        <v>28</v>
      </c>
      <c r="D67" s="74" t="s">
        <v>86</v>
      </c>
      <c r="E67" s="75" t="s">
        <v>114</v>
      </c>
      <c r="F67" s="82" t="s">
        <v>115</v>
      </c>
      <c r="G67" s="52"/>
      <c r="H67" s="77">
        <v>30</v>
      </c>
      <c r="I67" s="3"/>
      <c r="J67" s="16"/>
      <c r="K67" s="86" t="s">
        <v>392</v>
      </c>
      <c r="L67" s="85">
        <f t="shared" si="0"/>
        <v>0</v>
      </c>
      <c r="M67" s="33"/>
      <c r="N67" s="47"/>
      <c r="O67" s="48"/>
      <c r="P67" s="79">
        <f t="shared" si="1"/>
        <v>0</v>
      </c>
      <c r="Q67" s="80" t="str">
        <f t="shared" si="2"/>
        <v/>
      </c>
      <c r="R67" s="81" t="str">
        <f t="shared" si="3"/>
        <v/>
      </c>
    </row>
    <row r="68" spans="1:18" x14ac:dyDescent="0.35">
      <c r="A68" s="73" t="s">
        <v>106</v>
      </c>
      <c r="B68" s="74" t="s">
        <v>27</v>
      </c>
      <c r="C68" s="74">
        <v>1000</v>
      </c>
      <c r="D68" s="74" t="s">
        <v>116</v>
      </c>
      <c r="E68" s="75" t="s">
        <v>117</v>
      </c>
      <c r="F68" s="82" t="s">
        <v>118</v>
      </c>
      <c r="G68" s="1"/>
      <c r="H68" s="77">
        <v>150</v>
      </c>
      <c r="I68" s="3"/>
      <c r="J68" s="16"/>
      <c r="K68" s="86" t="s">
        <v>392</v>
      </c>
      <c r="L68" s="85">
        <f t="shared" ref="L68:L131" si="4">SUM((I68/100*J68)+I68)</f>
        <v>0</v>
      </c>
      <c r="M68" s="3"/>
      <c r="N68" s="25"/>
      <c r="O68" s="86" t="s">
        <v>392</v>
      </c>
      <c r="P68" s="79">
        <f t="shared" ref="P68:P131" si="5">SUM((M68/100*N68)+M68)</f>
        <v>0</v>
      </c>
      <c r="Q68" s="80" t="str">
        <f t="shared" ref="Q68:Q131" si="6">IF(L68=0,IF(P68=0,"",P68),IF(P68=0,L68,MIN(L68,P68)))</f>
        <v/>
      </c>
      <c r="R68" s="81" t="str">
        <f t="shared" ref="R68:R131" si="7">IF(OR(H68="",Q68=""),"",H68*Q68)</f>
        <v/>
      </c>
    </row>
    <row r="69" spans="1:18" x14ac:dyDescent="0.35">
      <c r="A69" s="73" t="s">
        <v>106</v>
      </c>
      <c r="B69" s="74" t="s">
        <v>85</v>
      </c>
      <c r="C69" s="74">
        <v>24</v>
      </c>
      <c r="D69" s="74" t="s">
        <v>86</v>
      </c>
      <c r="E69" s="75" t="s">
        <v>119</v>
      </c>
      <c r="F69" s="82" t="s">
        <v>120</v>
      </c>
      <c r="G69" s="1"/>
      <c r="H69" s="77">
        <v>45</v>
      </c>
      <c r="I69" s="3"/>
      <c r="J69" s="16"/>
      <c r="K69" s="86" t="s">
        <v>392</v>
      </c>
      <c r="L69" s="85">
        <f t="shared" si="4"/>
        <v>0</v>
      </c>
      <c r="M69" s="3"/>
      <c r="N69" s="25"/>
      <c r="O69" s="86" t="s">
        <v>392</v>
      </c>
      <c r="P69" s="79">
        <f t="shared" si="5"/>
        <v>0</v>
      </c>
      <c r="Q69" s="80" t="str">
        <f t="shared" si="6"/>
        <v/>
      </c>
      <c r="R69" s="81" t="str">
        <f t="shared" si="7"/>
        <v/>
      </c>
    </row>
    <row r="70" spans="1:18" x14ac:dyDescent="0.35">
      <c r="A70" s="73" t="s">
        <v>106</v>
      </c>
      <c r="B70" s="74" t="s">
        <v>85</v>
      </c>
      <c r="C70" s="74">
        <v>24</v>
      </c>
      <c r="D70" s="74" t="s">
        <v>86</v>
      </c>
      <c r="E70" s="75" t="s">
        <v>121</v>
      </c>
      <c r="F70" s="82" t="s">
        <v>120</v>
      </c>
      <c r="G70" s="1"/>
      <c r="H70" s="77">
        <v>40</v>
      </c>
      <c r="I70" s="3"/>
      <c r="J70" s="16"/>
      <c r="K70" s="86" t="s">
        <v>392</v>
      </c>
      <c r="L70" s="85">
        <f t="shared" si="4"/>
        <v>0</v>
      </c>
      <c r="M70" s="3"/>
      <c r="N70" s="25"/>
      <c r="O70" s="86" t="s">
        <v>392</v>
      </c>
      <c r="P70" s="79">
        <f t="shared" si="5"/>
        <v>0</v>
      </c>
      <c r="Q70" s="80" t="str">
        <f t="shared" si="6"/>
        <v/>
      </c>
      <c r="R70" s="81" t="str">
        <f t="shared" si="7"/>
        <v/>
      </c>
    </row>
    <row r="71" spans="1:18" x14ac:dyDescent="0.35">
      <c r="A71" s="73" t="s">
        <v>106</v>
      </c>
      <c r="B71" s="74" t="s">
        <v>94</v>
      </c>
      <c r="C71" s="74">
        <v>12</v>
      </c>
      <c r="D71" s="74" t="s">
        <v>86</v>
      </c>
      <c r="E71" s="75" t="s">
        <v>122</v>
      </c>
      <c r="F71" s="82" t="s">
        <v>123</v>
      </c>
      <c r="G71" s="1"/>
      <c r="H71" s="77">
        <v>30</v>
      </c>
      <c r="I71" s="3"/>
      <c r="J71" s="16"/>
      <c r="K71" s="86" t="s">
        <v>392</v>
      </c>
      <c r="L71" s="85">
        <f t="shared" si="4"/>
        <v>0</v>
      </c>
      <c r="M71" s="3"/>
      <c r="N71" s="25"/>
      <c r="O71" s="86" t="s">
        <v>392</v>
      </c>
      <c r="P71" s="79">
        <f t="shared" si="5"/>
        <v>0</v>
      </c>
      <c r="Q71" s="80" t="str">
        <f t="shared" si="6"/>
        <v/>
      </c>
      <c r="R71" s="81" t="str">
        <f t="shared" si="7"/>
        <v/>
      </c>
    </row>
    <row r="72" spans="1:18" x14ac:dyDescent="0.35">
      <c r="A72" s="73" t="s">
        <v>106</v>
      </c>
      <c r="B72" s="74" t="s">
        <v>94</v>
      </c>
      <c r="C72" s="74">
        <v>12</v>
      </c>
      <c r="D72" s="74" t="s">
        <v>86</v>
      </c>
      <c r="E72" s="75" t="s">
        <v>124</v>
      </c>
      <c r="F72" s="82" t="s">
        <v>123</v>
      </c>
      <c r="G72" s="1"/>
      <c r="H72" s="77">
        <v>24</v>
      </c>
      <c r="I72" s="3"/>
      <c r="J72" s="16"/>
      <c r="K72" s="86" t="s">
        <v>392</v>
      </c>
      <c r="L72" s="85">
        <f t="shared" si="4"/>
        <v>0</v>
      </c>
      <c r="M72" s="3"/>
      <c r="N72" s="25"/>
      <c r="O72" s="86" t="s">
        <v>392</v>
      </c>
      <c r="P72" s="79">
        <f t="shared" si="5"/>
        <v>0</v>
      </c>
      <c r="Q72" s="80" t="str">
        <f t="shared" si="6"/>
        <v/>
      </c>
      <c r="R72" s="81" t="str">
        <f t="shared" si="7"/>
        <v/>
      </c>
    </row>
    <row r="73" spans="1:18" ht="15" thickBot="1" x14ac:dyDescent="0.4">
      <c r="A73" s="88" t="s">
        <v>106</v>
      </c>
      <c r="B73" s="89" t="s">
        <v>85</v>
      </c>
      <c r="C73" s="89">
        <v>28</v>
      </c>
      <c r="D73" s="89" t="s">
        <v>86</v>
      </c>
      <c r="E73" s="90" t="s">
        <v>125</v>
      </c>
      <c r="F73" s="91" t="s">
        <v>126</v>
      </c>
      <c r="G73" s="2"/>
      <c r="H73" s="92">
        <v>35</v>
      </c>
      <c r="I73" s="6"/>
      <c r="J73" s="22"/>
      <c r="K73" s="93" t="s">
        <v>392</v>
      </c>
      <c r="L73" s="94">
        <f t="shared" si="4"/>
        <v>0</v>
      </c>
      <c r="M73" s="6"/>
      <c r="N73" s="26"/>
      <c r="O73" s="93" t="s">
        <v>392</v>
      </c>
      <c r="P73" s="96">
        <f t="shared" si="5"/>
        <v>0</v>
      </c>
      <c r="Q73" s="97" t="str">
        <f t="shared" si="6"/>
        <v/>
      </c>
      <c r="R73" s="98" t="str">
        <f t="shared" si="7"/>
        <v/>
      </c>
    </row>
    <row r="74" spans="1:18" x14ac:dyDescent="0.35">
      <c r="A74" s="62" t="s">
        <v>129</v>
      </c>
      <c r="B74" s="63" t="s">
        <v>95</v>
      </c>
      <c r="C74" s="63">
        <v>47.5</v>
      </c>
      <c r="D74" s="63" t="s">
        <v>22</v>
      </c>
      <c r="E74" s="64" t="s">
        <v>127</v>
      </c>
      <c r="F74" s="65" t="s">
        <v>128</v>
      </c>
      <c r="G74" s="9"/>
      <c r="H74" s="66">
        <v>45</v>
      </c>
      <c r="I74" s="5"/>
      <c r="J74" s="21"/>
      <c r="K74" s="101" t="s">
        <v>392</v>
      </c>
      <c r="L74" s="68">
        <f t="shared" si="4"/>
        <v>0</v>
      </c>
      <c r="M74" s="5"/>
      <c r="N74" s="27"/>
      <c r="O74" s="101" t="s">
        <v>392</v>
      </c>
      <c r="P74" s="70">
        <f t="shared" si="5"/>
        <v>0</v>
      </c>
      <c r="Q74" s="71" t="str">
        <f t="shared" si="6"/>
        <v/>
      </c>
      <c r="R74" s="72" t="str">
        <f t="shared" si="7"/>
        <v/>
      </c>
    </row>
    <row r="75" spans="1:18" x14ac:dyDescent="0.35">
      <c r="A75" s="73" t="s">
        <v>129</v>
      </c>
      <c r="B75" s="74" t="s">
        <v>95</v>
      </c>
      <c r="C75" s="74">
        <v>860</v>
      </c>
      <c r="D75" s="74" t="s">
        <v>130</v>
      </c>
      <c r="E75" s="75" t="s">
        <v>131</v>
      </c>
      <c r="F75" s="82" t="s">
        <v>132</v>
      </c>
      <c r="G75" s="1"/>
      <c r="H75" s="77">
        <v>40</v>
      </c>
      <c r="I75" s="3"/>
      <c r="J75" s="16"/>
      <c r="K75" s="86" t="s">
        <v>392</v>
      </c>
      <c r="L75" s="85">
        <f t="shared" si="4"/>
        <v>0</v>
      </c>
      <c r="M75" s="3"/>
      <c r="N75" s="25"/>
      <c r="O75" s="86" t="s">
        <v>392</v>
      </c>
      <c r="P75" s="79">
        <f t="shared" si="5"/>
        <v>0</v>
      </c>
      <c r="Q75" s="80" t="str">
        <f t="shared" si="6"/>
        <v/>
      </c>
      <c r="R75" s="81" t="str">
        <f t="shared" si="7"/>
        <v/>
      </c>
    </row>
    <row r="76" spans="1:18" x14ac:dyDescent="0.35">
      <c r="A76" s="73" t="s">
        <v>129</v>
      </c>
      <c r="B76" s="74" t="s">
        <v>95</v>
      </c>
      <c r="C76" s="74">
        <v>25</v>
      </c>
      <c r="D76" s="74" t="s">
        <v>17</v>
      </c>
      <c r="E76" s="75" t="s">
        <v>133</v>
      </c>
      <c r="F76" s="82" t="s">
        <v>134</v>
      </c>
      <c r="G76" s="1"/>
      <c r="H76" s="77">
        <v>4</v>
      </c>
      <c r="I76" s="3"/>
      <c r="J76" s="16"/>
      <c r="K76" s="86" t="s">
        <v>392</v>
      </c>
      <c r="L76" s="85">
        <f t="shared" si="4"/>
        <v>0</v>
      </c>
      <c r="M76" s="3"/>
      <c r="N76" s="25"/>
      <c r="O76" s="86" t="s">
        <v>392</v>
      </c>
      <c r="P76" s="79">
        <f t="shared" si="5"/>
        <v>0</v>
      </c>
      <c r="Q76" s="80" t="str">
        <f t="shared" si="6"/>
        <v/>
      </c>
      <c r="R76" s="81" t="str">
        <f t="shared" si="7"/>
        <v/>
      </c>
    </row>
    <row r="77" spans="1:18" x14ac:dyDescent="0.35">
      <c r="A77" s="73" t="s">
        <v>129</v>
      </c>
      <c r="B77" s="74" t="s">
        <v>95</v>
      </c>
      <c r="C77" s="74">
        <v>32</v>
      </c>
      <c r="D77" s="74" t="s">
        <v>17</v>
      </c>
      <c r="E77" s="75" t="s">
        <v>135</v>
      </c>
      <c r="F77" s="82" t="s">
        <v>136</v>
      </c>
      <c r="G77" s="1"/>
      <c r="H77" s="77">
        <v>8</v>
      </c>
      <c r="I77" s="3"/>
      <c r="J77" s="16"/>
      <c r="K77" s="86" t="s">
        <v>392</v>
      </c>
      <c r="L77" s="85">
        <f t="shared" si="4"/>
        <v>0</v>
      </c>
      <c r="M77" s="3"/>
      <c r="N77" s="25"/>
      <c r="O77" s="86" t="s">
        <v>392</v>
      </c>
      <c r="P77" s="79">
        <f t="shared" si="5"/>
        <v>0</v>
      </c>
      <c r="Q77" s="80" t="str">
        <f t="shared" si="6"/>
        <v/>
      </c>
      <c r="R77" s="81" t="str">
        <f t="shared" si="7"/>
        <v/>
      </c>
    </row>
    <row r="78" spans="1:18" x14ac:dyDescent="0.35">
      <c r="A78" s="73" t="s">
        <v>129</v>
      </c>
      <c r="B78" s="74" t="s">
        <v>95</v>
      </c>
      <c r="C78" s="74">
        <v>400</v>
      </c>
      <c r="D78" s="74" t="s">
        <v>22</v>
      </c>
      <c r="E78" s="75" t="s">
        <v>137</v>
      </c>
      <c r="F78" s="82" t="s">
        <v>138</v>
      </c>
      <c r="G78" s="1"/>
      <c r="H78" s="77">
        <v>15</v>
      </c>
      <c r="I78" s="3"/>
      <c r="J78" s="16"/>
      <c r="K78" s="86" t="s">
        <v>392</v>
      </c>
      <c r="L78" s="85">
        <f t="shared" si="4"/>
        <v>0</v>
      </c>
      <c r="M78" s="3"/>
      <c r="N78" s="25"/>
      <c r="O78" s="86" t="s">
        <v>392</v>
      </c>
      <c r="P78" s="79">
        <f t="shared" si="5"/>
        <v>0</v>
      </c>
      <c r="Q78" s="80" t="str">
        <f t="shared" si="6"/>
        <v/>
      </c>
      <c r="R78" s="81" t="str">
        <f t="shared" si="7"/>
        <v/>
      </c>
    </row>
    <row r="79" spans="1:18" x14ac:dyDescent="0.35">
      <c r="A79" s="73" t="s">
        <v>129</v>
      </c>
      <c r="B79" s="74" t="s">
        <v>95</v>
      </c>
      <c r="C79" s="74">
        <v>3</v>
      </c>
      <c r="D79" s="74" t="s">
        <v>82</v>
      </c>
      <c r="E79" s="75" t="s">
        <v>139</v>
      </c>
      <c r="F79" s="82" t="s">
        <v>140</v>
      </c>
      <c r="G79" s="1"/>
      <c r="H79" s="77">
        <v>5</v>
      </c>
      <c r="I79" s="3"/>
      <c r="J79" s="16"/>
      <c r="K79" s="86" t="s">
        <v>392</v>
      </c>
      <c r="L79" s="85">
        <f t="shared" si="4"/>
        <v>0</v>
      </c>
      <c r="M79" s="3"/>
      <c r="N79" s="25"/>
      <c r="O79" s="86" t="s">
        <v>392</v>
      </c>
      <c r="P79" s="79">
        <f t="shared" si="5"/>
        <v>0</v>
      </c>
      <c r="Q79" s="80" t="str">
        <f t="shared" si="6"/>
        <v/>
      </c>
      <c r="R79" s="81" t="str">
        <f t="shared" si="7"/>
        <v/>
      </c>
    </row>
    <row r="80" spans="1:18" x14ac:dyDescent="0.35">
      <c r="A80" s="73" t="s">
        <v>129</v>
      </c>
      <c r="B80" s="74" t="s">
        <v>95</v>
      </c>
      <c r="C80" s="74">
        <v>2650</v>
      </c>
      <c r="D80" s="74" t="s">
        <v>116</v>
      </c>
      <c r="E80" s="75" t="s">
        <v>141</v>
      </c>
      <c r="F80" s="82" t="s">
        <v>142</v>
      </c>
      <c r="G80" s="1"/>
      <c r="H80" s="77">
        <v>7</v>
      </c>
      <c r="I80" s="3"/>
      <c r="J80" s="16"/>
      <c r="K80" s="86" t="s">
        <v>392</v>
      </c>
      <c r="L80" s="85">
        <f t="shared" si="4"/>
        <v>0</v>
      </c>
      <c r="M80" s="3"/>
      <c r="N80" s="25"/>
      <c r="O80" s="86" t="s">
        <v>392</v>
      </c>
      <c r="P80" s="79">
        <f t="shared" si="5"/>
        <v>0</v>
      </c>
      <c r="Q80" s="80" t="str">
        <f t="shared" si="6"/>
        <v/>
      </c>
      <c r="R80" s="81" t="str">
        <f t="shared" si="7"/>
        <v/>
      </c>
    </row>
    <row r="81" spans="1:18" x14ac:dyDescent="0.35">
      <c r="A81" s="73" t="s">
        <v>129</v>
      </c>
      <c r="B81" s="74" t="s">
        <v>95</v>
      </c>
      <c r="C81" s="74">
        <v>2500</v>
      </c>
      <c r="D81" s="74" t="s">
        <v>22</v>
      </c>
      <c r="E81" s="75" t="s">
        <v>143</v>
      </c>
      <c r="F81" s="82" t="s">
        <v>144</v>
      </c>
      <c r="G81" s="1"/>
      <c r="H81" s="77">
        <v>10</v>
      </c>
      <c r="I81" s="3"/>
      <c r="J81" s="16"/>
      <c r="K81" s="86" t="s">
        <v>392</v>
      </c>
      <c r="L81" s="85">
        <f t="shared" si="4"/>
        <v>0</v>
      </c>
      <c r="M81" s="3"/>
      <c r="N81" s="25"/>
      <c r="O81" s="86" t="s">
        <v>392</v>
      </c>
      <c r="P81" s="79">
        <f t="shared" si="5"/>
        <v>0</v>
      </c>
      <c r="Q81" s="80" t="str">
        <f t="shared" si="6"/>
        <v/>
      </c>
      <c r="R81" s="81" t="str">
        <f t="shared" si="7"/>
        <v/>
      </c>
    </row>
    <row r="82" spans="1:18" x14ac:dyDescent="0.35">
      <c r="A82" s="73" t="s">
        <v>129</v>
      </c>
      <c r="B82" s="74" t="s">
        <v>145</v>
      </c>
      <c r="C82" s="74">
        <v>580</v>
      </c>
      <c r="D82" s="74" t="s">
        <v>116</v>
      </c>
      <c r="E82" s="75" t="s">
        <v>146</v>
      </c>
      <c r="F82" s="82" t="s">
        <v>140</v>
      </c>
      <c r="G82" s="1"/>
      <c r="H82" s="77">
        <v>12</v>
      </c>
      <c r="I82" s="3"/>
      <c r="J82" s="16"/>
      <c r="K82" s="86" t="s">
        <v>392</v>
      </c>
      <c r="L82" s="85">
        <f t="shared" si="4"/>
        <v>0</v>
      </c>
      <c r="M82" s="3"/>
      <c r="N82" s="25"/>
      <c r="O82" s="86" t="s">
        <v>392</v>
      </c>
      <c r="P82" s="79">
        <f t="shared" si="5"/>
        <v>0</v>
      </c>
      <c r="Q82" s="80" t="str">
        <f t="shared" si="6"/>
        <v/>
      </c>
      <c r="R82" s="81" t="str">
        <f t="shared" si="7"/>
        <v/>
      </c>
    </row>
    <row r="83" spans="1:18" ht="15" thickBot="1" x14ac:dyDescent="0.4">
      <c r="A83" s="88" t="s">
        <v>129</v>
      </c>
      <c r="B83" s="89" t="s">
        <v>95</v>
      </c>
      <c r="C83" s="89">
        <v>2500</v>
      </c>
      <c r="D83" s="89" t="s">
        <v>22</v>
      </c>
      <c r="E83" s="90" t="s">
        <v>147</v>
      </c>
      <c r="F83" s="91" t="s">
        <v>148</v>
      </c>
      <c r="G83" s="2"/>
      <c r="H83" s="92">
        <v>5</v>
      </c>
      <c r="I83" s="6"/>
      <c r="J83" s="22"/>
      <c r="K83" s="93" t="s">
        <v>392</v>
      </c>
      <c r="L83" s="94">
        <f t="shared" si="4"/>
        <v>0</v>
      </c>
      <c r="M83" s="6"/>
      <c r="N83" s="26"/>
      <c r="O83" s="93" t="s">
        <v>392</v>
      </c>
      <c r="P83" s="96">
        <f t="shared" si="5"/>
        <v>0</v>
      </c>
      <c r="Q83" s="97" t="str">
        <f t="shared" si="6"/>
        <v/>
      </c>
      <c r="R83" s="98" t="str">
        <f t="shared" si="7"/>
        <v/>
      </c>
    </row>
    <row r="84" spans="1:18" x14ac:dyDescent="0.35">
      <c r="A84" s="62" t="s">
        <v>149</v>
      </c>
      <c r="B84" s="63" t="s">
        <v>21</v>
      </c>
      <c r="C84" s="63">
        <v>900</v>
      </c>
      <c r="D84" s="63" t="s">
        <v>22</v>
      </c>
      <c r="E84" s="64" t="s">
        <v>150</v>
      </c>
      <c r="F84" s="31"/>
      <c r="G84" s="51"/>
      <c r="H84" s="66">
        <v>18</v>
      </c>
      <c r="I84" s="7"/>
      <c r="J84" s="19"/>
      <c r="K84" s="99" t="s">
        <v>392</v>
      </c>
      <c r="L84" s="70">
        <f t="shared" si="4"/>
        <v>0</v>
      </c>
      <c r="M84" s="36"/>
      <c r="N84" s="37"/>
      <c r="O84" s="38"/>
      <c r="P84" s="70">
        <f t="shared" si="5"/>
        <v>0</v>
      </c>
      <c r="Q84" s="71" t="str">
        <f t="shared" si="6"/>
        <v/>
      </c>
      <c r="R84" s="72" t="str">
        <f t="shared" si="7"/>
        <v/>
      </c>
    </row>
    <row r="85" spans="1:18" x14ac:dyDescent="0.35">
      <c r="A85" s="73" t="s">
        <v>149</v>
      </c>
      <c r="B85" s="74" t="s">
        <v>21</v>
      </c>
      <c r="C85" s="74">
        <v>600</v>
      </c>
      <c r="D85" s="74" t="s">
        <v>22</v>
      </c>
      <c r="E85" s="75" t="s">
        <v>151</v>
      </c>
      <c r="F85" s="30"/>
      <c r="G85" s="52"/>
      <c r="H85" s="77">
        <v>19</v>
      </c>
      <c r="I85" s="4"/>
      <c r="J85" s="13"/>
      <c r="K85" s="87" t="s">
        <v>392</v>
      </c>
      <c r="L85" s="79">
        <f t="shared" si="4"/>
        <v>0</v>
      </c>
      <c r="M85" s="33"/>
      <c r="N85" s="34"/>
      <c r="O85" s="35"/>
      <c r="P85" s="79">
        <f t="shared" si="5"/>
        <v>0</v>
      </c>
      <c r="Q85" s="80" t="str">
        <f t="shared" si="6"/>
        <v/>
      </c>
      <c r="R85" s="81" t="str">
        <f t="shared" si="7"/>
        <v/>
      </c>
    </row>
    <row r="86" spans="1:18" x14ac:dyDescent="0.35">
      <c r="A86" s="73" t="s">
        <v>149</v>
      </c>
      <c r="B86" s="74" t="s">
        <v>21</v>
      </c>
      <c r="C86" s="74">
        <v>455</v>
      </c>
      <c r="D86" s="74" t="s">
        <v>22</v>
      </c>
      <c r="E86" s="75" t="s">
        <v>152</v>
      </c>
      <c r="F86" s="82" t="s">
        <v>153</v>
      </c>
      <c r="G86" s="1"/>
      <c r="H86" s="77">
        <v>56</v>
      </c>
      <c r="I86" s="3"/>
      <c r="J86" s="16"/>
      <c r="K86" s="86" t="s">
        <v>392</v>
      </c>
      <c r="L86" s="85">
        <f t="shared" si="4"/>
        <v>0</v>
      </c>
      <c r="M86" s="3"/>
      <c r="N86" s="14"/>
      <c r="O86" s="102" t="s">
        <v>392</v>
      </c>
      <c r="P86" s="79">
        <f t="shared" si="5"/>
        <v>0</v>
      </c>
      <c r="Q86" s="80" t="str">
        <f t="shared" si="6"/>
        <v/>
      </c>
      <c r="R86" s="81" t="str">
        <f t="shared" si="7"/>
        <v/>
      </c>
    </row>
    <row r="87" spans="1:18" x14ac:dyDescent="0.35">
      <c r="A87" s="73" t="s">
        <v>149</v>
      </c>
      <c r="B87" s="74" t="s">
        <v>101</v>
      </c>
      <c r="C87" s="74">
        <v>48</v>
      </c>
      <c r="D87" s="74" t="s">
        <v>17</v>
      </c>
      <c r="E87" s="75" t="s">
        <v>154</v>
      </c>
      <c r="F87" s="82" t="s">
        <v>155</v>
      </c>
      <c r="G87" s="1"/>
      <c r="H87" s="77">
        <v>5</v>
      </c>
      <c r="I87" s="3"/>
      <c r="J87" s="16"/>
      <c r="K87" s="86" t="s">
        <v>392</v>
      </c>
      <c r="L87" s="85">
        <f t="shared" si="4"/>
        <v>0</v>
      </c>
      <c r="M87" s="3"/>
      <c r="N87" s="24"/>
      <c r="O87" s="103" t="s">
        <v>392</v>
      </c>
      <c r="P87" s="79">
        <f t="shared" si="5"/>
        <v>0</v>
      </c>
      <c r="Q87" s="80" t="str">
        <f t="shared" si="6"/>
        <v/>
      </c>
      <c r="R87" s="81" t="str">
        <f t="shared" si="7"/>
        <v/>
      </c>
    </row>
    <row r="88" spans="1:18" x14ac:dyDescent="0.35">
      <c r="A88" s="73" t="s">
        <v>149</v>
      </c>
      <c r="B88" s="74" t="s">
        <v>21</v>
      </c>
      <c r="C88" s="74">
        <v>900</v>
      </c>
      <c r="D88" s="74" t="s">
        <v>22</v>
      </c>
      <c r="E88" s="75" t="s">
        <v>156</v>
      </c>
      <c r="F88" s="30"/>
      <c r="G88" s="52"/>
      <c r="H88" s="77">
        <v>3</v>
      </c>
      <c r="I88" s="4"/>
      <c r="J88" s="13"/>
      <c r="K88" s="87" t="s">
        <v>392</v>
      </c>
      <c r="L88" s="79">
        <f t="shared" si="4"/>
        <v>0</v>
      </c>
      <c r="M88" s="33"/>
      <c r="N88" s="34"/>
      <c r="O88" s="35"/>
      <c r="P88" s="79">
        <f t="shared" si="5"/>
        <v>0</v>
      </c>
      <c r="Q88" s="80" t="str">
        <f t="shared" si="6"/>
        <v/>
      </c>
      <c r="R88" s="81" t="str">
        <f t="shared" si="7"/>
        <v/>
      </c>
    </row>
    <row r="89" spans="1:18" x14ac:dyDescent="0.35">
      <c r="A89" s="73" t="s">
        <v>149</v>
      </c>
      <c r="B89" s="74" t="s">
        <v>21</v>
      </c>
      <c r="C89" s="74">
        <v>650</v>
      </c>
      <c r="D89" s="74" t="s">
        <v>22</v>
      </c>
      <c r="E89" s="75" t="s">
        <v>157</v>
      </c>
      <c r="F89" s="30"/>
      <c r="G89" s="52"/>
      <c r="H89" s="77">
        <v>8</v>
      </c>
      <c r="I89" s="4"/>
      <c r="J89" s="13"/>
      <c r="K89" s="87" t="s">
        <v>392</v>
      </c>
      <c r="L89" s="79">
        <f t="shared" si="4"/>
        <v>0</v>
      </c>
      <c r="M89" s="33"/>
      <c r="N89" s="34"/>
      <c r="O89" s="35"/>
      <c r="P89" s="79">
        <f t="shared" si="5"/>
        <v>0</v>
      </c>
      <c r="Q89" s="80" t="str">
        <f t="shared" si="6"/>
        <v/>
      </c>
      <c r="R89" s="81" t="str">
        <f t="shared" si="7"/>
        <v/>
      </c>
    </row>
    <row r="90" spans="1:18" x14ac:dyDescent="0.35">
      <c r="A90" s="73" t="s">
        <v>149</v>
      </c>
      <c r="B90" s="74" t="s">
        <v>21</v>
      </c>
      <c r="C90" s="74">
        <v>1000</v>
      </c>
      <c r="D90" s="74" t="s">
        <v>22</v>
      </c>
      <c r="E90" s="75" t="s">
        <v>158</v>
      </c>
      <c r="F90" s="30"/>
      <c r="G90" s="52"/>
      <c r="H90" s="77">
        <v>7</v>
      </c>
      <c r="I90" s="4"/>
      <c r="J90" s="13"/>
      <c r="K90" s="87" t="s">
        <v>392</v>
      </c>
      <c r="L90" s="79">
        <f t="shared" si="4"/>
        <v>0</v>
      </c>
      <c r="M90" s="33"/>
      <c r="N90" s="34"/>
      <c r="O90" s="35"/>
      <c r="P90" s="79">
        <f t="shared" si="5"/>
        <v>0</v>
      </c>
      <c r="Q90" s="80" t="str">
        <f t="shared" si="6"/>
        <v/>
      </c>
      <c r="R90" s="81" t="str">
        <f t="shared" si="7"/>
        <v/>
      </c>
    </row>
    <row r="91" spans="1:18" x14ac:dyDescent="0.35">
      <c r="A91" s="73" t="s">
        <v>149</v>
      </c>
      <c r="B91" s="74" t="s">
        <v>16</v>
      </c>
      <c r="C91" s="74">
        <v>900</v>
      </c>
      <c r="D91" s="74" t="s">
        <v>22</v>
      </c>
      <c r="E91" s="75" t="s">
        <v>159</v>
      </c>
      <c r="F91" s="82" t="s">
        <v>160</v>
      </c>
      <c r="G91" s="1"/>
      <c r="H91" s="77">
        <v>4</v>
      </c>
      <c r="I91" s="3"/>
      <c r="J91" s="16"/>
      <c r="K91" s="86" t="s">
        <v>392</v>
      </c>
      <c r="L91" s="85">
        <f t="shared" si="4"/>
        <v>0</v>
      </c>
      <c r="M91" s="3"/>
      <c r="N91" s="17"/>
      <c r="O91" s="104" t="s">
        <v>392</v>
      </c>
      <c r="P91" s="79">
        <f t="shared" si="5"/>
        <v>0</v>
      </c>
      <c r="Q91" s="80" t="str">
        <f t="shared" si="6"/>
        <v/>
      </c>
      <c r="R91" s="81" t="str">
        <f t="shared" si="7"/>
        <v/>
      </c>
    </row>
    <row r="92" spans="1:18" x14ac:dyDescent="0.35">
      <c r="A92" s="73" t="s">
        <v>149</v>
      </c>
      <c r="B92" s="74" t="s">
        <v>16</v>
      </c>
      <c r="C92" s="74">
        <v>1000</v>
      </c>
      <c r="D92" s="74" t="s">
        <v>22</v>
      </c>
      <c r="E92" s="75" t="s">
        <v>161</v>
      </c>
      <c r="F92" s="30"/>
      <c r="G92" s="52"/>
      <c r="H92" s="77">
        <v>2</v>
      </c>
      <c r="I92" s="4"/>
      <c r="J92" s="13"/>
      <c r="K92" s="87" t="s">
        <v>392</v>
      </c>
      <c r="L92" s="79">
        <f t="shared" si="4"/>
        <v>0</v>
      </c>
      <c r="M92" s="33"/>
      <c r="N92" s="34"/>
      <c r="O92" s="35"/>
      <c r="P92" s="79">
        <f t="shared" si="5"/>
        <v>0</v>
      </c>
      <c r="Q92" s="80" t="str">
        <f t="shared" si="6"/>
        <v/>
      </c>
      <c r="R92" s="81" t="str">
        <f t="shared" si="7"/>
        <v/>
      </c>
    </row>
    <row r="93" spans="1:18" ht="15" thickBot="1" x14ac:dyDescent="0.4">
      <c r="A93" s="88" t="s">
        <v>149</v>
      </c>
      <c r="B93" s="89" t="s">
        <v>21</v>
      </c>
      <c r="C93" s="89">
        <v>1000</v>
      </c>
      <c r="D93" s="89" t="s">
        <v>22</v>
      </c>
      <c r="E93" s="90" t="s">
        <v>162</v>
      </c>
      <c r="F93" s="32"/>
      <c r="G93" s="53"/>
      <c r="H93" s="92">
        <v>13</v>
      </c>
      <c r="I93" s="8"/>
      <c r="J93" s="23"/>
      <c r="K93" s="100" t="s">
        <v>392</v>
      </c>
      <c r="L93" s="96">
        <f t="shared" si="4"/>
        <v>0</v>
      </c>
      <c r="M93" s="41"/>
      <c r="N93" s="42"/>
      <c r="O93" s="43"/>
      <c r="P93" s="96">
        <f t="shared" si="5"/>
        <v>0</v>
      </c>
      <c r="Q93" s="97" t="str">
        <f t="shared" si="6"/>
        <v/>
      </c>
      <c r="R93" s="98" t="str">
        <f t="shared" si="7"/>
        <v/>
      </c>
    </row>
    <row r="94" spans="1:18" x14ac:dyDescent="0.35">
      <c r="A94" s="62" t="s">
        <v>163</v>
      </c>
      <c r="B94" s="63" t="s">
        <v>164</v>
      </c>
      <c r="C94" s="63">
        <v>45</v>
      </c>
      <c r="D94" s="63" t="s">
        <v>22</v>
      </c>
      <c r="E94" s="64" t="s">
        <v>165</v>
      </c>
      <c r="F94" s="65" t="s">
        <v>166</v>
      </c>
      <c r="G94" s="9"/>
      <c r="H94" s="66">
        <v>75</v>
      </c>
      <c r="I94" s="5"/>
      <c r="J94" s="21"/>
      <c r="K94" s="101" t="s">
        <v>392</v>
      </c>
      <c r="L94" s="68">
        <f t="shared" si="4"/>
        <v>0</v>
      </c>
      <c r="M94" s="5"/>
      <c r="N94" s="21"/>
      <c r="O94" s="101" t="s">
        <v>392</v>
      </c>
      <c r="P94" s="70">
        <f t="shared" si="5"/>
        <v>0</v>
      </c>
      <c r="Q94" s="71" t="str">
        <f t="shared" si="6"/>
        <v/>
      </c>
      <c r="R94" s="72" t="str">
        <f t="shared" si="7"/>
        <v/>
      </c>
    </row>
    <row r="95" spans="1:18" x14ac:dyDescent="0.35">
      <c r="A95" s="73" t="s">
        <v>163</v>
      </c>
      <c r="B95" s="74" t="s">
        <v>145</v>
      </c>
      <c r="C95" s="74">
        <v>600</v>
      </c>
      <c r="D95" s="74" t="s">
        <v>22</v>
      </c>
      <c r="E95" s="75" t="s">
        <v>167</v>
      </c>
      <c r="F95" s="82" t="s">
        <v>168</v>
      </c>
      <c r="G95" s="1"/>
      <c r="H95" s="77">
        <v>2</v>
      </c>
      <c r="I95" s="3"/>
      <c r="J95" s="16"/>
      <c r="K95" s="86" t="s">
        <v>392</v>
      </c>
      <c r="L95" s="85">
        <f t="shared" si="4"/>
        <v>0</v>
      </c>
      <c r="M95" s="3"/>
      <c r="N95" s="16"/>
      <c r="O95" s="86" t="s">
        <v>392</v>
      </c>
      <c r="P95" s="79">
        <f t="shared" si="5"/>
        <v>0</v>
      </c>
      <c r="Q95" s="80" t="str">
        <f t="shared" si="6"/>
        <v/>
      </c>
      <c r="R95" s="81" t="str">
        <f t="shared" si="7"/>
        <v/>
      </c>
    </row>
    <row r="96" spans="1:18" x14ac:dyDescent="0.35">
      <c r="A96" s="73" t="s">
        <v>163</v>
      </c>
      <c r="B96" s="74" t="s">
        <v>164</v>
      </c>
      <c r="C96" s="74">
        <v>100</v>
      </c>
      <c r="D96" s="74" t="s">
        <v>22</v>
      </c>
      <c r="E96" s="75" t="s">
        <v>169</v>
      </c>
      <c r="F96" s="82" t="s">
        <v>166</v>
      </c>
      <c r="G96" s="1"/>
      <c r="H96" s="77">
        <v>75</v>
      </c>
      <c r="I96" s="3"/>
      <c r="J96" s="16"/>
      <c r="K96" s="86" t="s">
        <v>392</v>
      </c>
      <c r="L96" s="85">
        <f t="shared" si="4"/>
        <v>0</v>
      </c>
      <c r="M96" s="3"/>
      <c r="N96" s="16"/>
      <c r="O96" s="86" t="s">
        <v>392</v>
      </c>
      <c r="P96" s="79">
        <f t="shared" si="5"/>
        <v>0</v>
      </c>
      <c r="Q96" s="80" t="str">
        <f t="shared" si="6"/>
        <v/>
      </c>
      <c r="R96" s="81" t="str">
        <f t="shared" si="7"/>
        <v/>
      </c>
    </row>
    <row r="97" spans="1:18" x14ac:dyDescent="0.35">
      <c r="A97" s="73" t="s">
        <v>163</v>
      </c>
      <c r="B97" s="74" t="s">
        <v>145</v>
      </c>
      <c r="C97" s="74">
        <v>106</v>
      </c>
      <c r="D97" s="74" t="s">
        <v>116</v>
      </c>
      <c r="E97" s="75" t="s">
        <v>170</v>
      </c>
      <c r="F97" s="82" t="s">
        <v>171</v>
      </c>
      <c r="G97" s="1"/>
      <c r="H97" s="77">
        <v>100</v>
      </c>
      <c r="I97" s="3"/>
      <c r="J97" s="16"/>
      <c r="K97" s="86" t="s">
        <v>392</v>
      </c>
      <c r="L97" s="85">
        <f t="shared" si="4"/>
        <v>0</v>
      </c>
      <c r="M97" s="3"/>
      <c r="N97" s="16"/>
      <c r="O97" s="86" t="s">
        <v>392</v>
      </c>
      <c r="P97" s="79">
        <f t="shared" si="5"/>
        <v>0</v>
      </c>
      <c r="Q97" s="80" t="str">
        <f t="shared" si="6"/>
        <v/>
      </c>
      <c r="R97" s="81" t="str">
        <f t="shared" si="7"/>
        <v/>
      </c>
    </row>
    <row r="98" spans="1:18" x14ac:dyDescent="0.35">
      <c r="A98" s="73" t="s">
        <v>163</v>
      </c>
      <c r="B98" s="74" t="s">
        <v>21</v>
      </c>
      <c r="C98" s="74">
        <v>1</v>
      </c>
      <c r="D98" s="74" t="s">
        <v>9</v>
      </c>
      <c r="E98" s="75" t="s">
        <v>172</v>
      </c>
      <c r="F98" s="82" t="s">
        <v>173</v>
      </c>
      <c r="G98" s="1"/>
      <c r="H98" s="77">
        <v>22</v>
      </c>
      <c r="I98" s="3"/>
      <c r="J98" s="16"/>
      <c r="K98" s="86" t="s">
        <v>392</v>
      </c>
      <c r="L98" s="85">
        <f t="shared" si="4"/>
        <v>0</v>
      </c>
      <c r="M98" s="3"/>
      <c r="N98" s="16"/>
      <c r="O98" s="86" t="s">
        <v>392</v>
      </c>
      <c r="P98" s="79">
        <f t="shared" si="5"/>
        <v>0</v>
      </c>
      <c r="Q98" s="80" t="str">
        <f t="shared" si="6"/>
        <v/>
      </c>
      <c r="R98" s="81" t="str">
        <f t="shared" si="7"/>
        <v/>
      </c>
    </row>
    <row r="99" spans="1:18" x14ac:dyDescent="0.35">
      <c r="A99" s="73" t="s">
        <v>163</v>
      </c>
      <c r="B99" s="74" t="s">
        <v>145</v>
      </c>
      <c r="C99" s="74">
        <v>500</v>
      </c>
      <c r="D99" s="74" t="s">
        <v>22</v>
      </c>
      <c r="E99" s="75" t="s">
        <v>174</v>
      </c>
      <c r="F99" s="82" t="s">
        <v>175</v>
      </c>
      <c r="G99" s="1"/>
      <c r="H99" s="77">
        <v>14</v>
      </c>
      <c r="I99" s="3"/>
      <c r="J99" s="16"/>
      <c r="K99" s="86" t="s">
        <v>392</v>
      </c>
      <c r="L99" s="85">
        <f t="shared" si="4"/>
        <v>0</v>
      </c>
      <c r="M99" s="3"/>
      <c r="N99" s="16"/>
      <c r="O99" s="86" t="s">
        <v>392</v>
      </c>
      <c r="P99" s="79">
        <f t="shared" si="5"/>
        <v>0</v>
      </c>
      <c r="Q99" s="80" t="str">
        <f t="shared" si="6"/>
        <v/>
      </c>
      <c r="R99" s="81" t="str">
        <f t="shared" si="7"/>
        <v/>
      </c>
    </row>
    <row r="100" spans="1:18" x14ac:dyDescent="0.35">
      <c r="A100" s="73" t="s">
        <v>163</v>
      </c>
      <c r="B100" s="74" t="s">
        <v>27</v>
      </c>
      <c r="C100" s="74">
        <v>1000</v>
      </c>
      <c r="D100" s="74" t="s">
        <v>116</v>
      </c>
      <c r="E100" s="75" t="s">
        <v>176</v>
      </c>
      <c r="F100" s="82" t="s">
        <v>177</v>
      </c>
      <c r="G100" s="1"/>
      <c r="H100" s="77">
        <v>30</v>
      </c>
      <c r="I100" s="3"/>
      <c r="J100" s="16"/>
      <c r="K100" s="86" t="s">
        <v>392</v>
      </c>
      <c r="L100" s="85">
        <f t="shared" si="4"/>
        <v>0</v>
      </c>
      <c r="M100" s="3"/>
      <c r="N100" s="16"/>
      <c r="O100" s="86" t="s">
        <v>392</v>
      </c>
      <c r="P100" s="79">
        <f t="shared" si="5"/>
        <v>0</v>
      </c>
      <c r="Q100" s="80" t="str">
        <f t="shared" si="6"/>
        <v/>
      </c>
      <c r="R100" s="81" t="str">
        <f t="shared" si="7"/>
        <v/>
      </c>
    </row>
    <row r="101" spans="1:18" x14ac:dyDescent="0.35">
      <c r="A101" s="73" t="s">
        <v>163</v>
      </c>
      <c r="B101" s="74" t="s">
        <v>27</v>
      </c>
      <c r="C101" s="74">
        <v>250</v>
      </c>
      <c r="D101" s="74" t="s">
        <v>22</v>
      </c>
      <c r="E101" s="75" t="s">
        <v>178</v>
      </c>
      <c r="F101" s="82" t="s">
        <v>179</v>
      </c>
      <c r="G101" s="1"/>
      <c r="H101" s="77">
        <v>21</v>
      </c>
      <c r="I101" s="3"/>
      <c r="J101" s="16"/>
      <c r="K101" s="86" t="s">
        <v>392</v>
      </c>
      <c r="L101" s="85">
        <f t="shared" si="4"/>
        <v>0</v>
      </c>
      <c r="M101" s="3"/>
      <c r="N101" s="16"/>
      <c r="O101" s="86" t="s">
        <v>392</v>
      </c>
      <c r="P101" s="79">
        <f t="shared" si="5"/>
        <v>0</v>
      </c>
      <c r="Q101" s="80" t="str">
        <f t="shared" si="6"/>
        <v/>
      </c>
      <c r="R101" s="81" t="str">
        <f t="shared" si="7"/>
        <v/>
      </c>
    </row>
    <row r="102" spans="1:18" x14ac:dyDescent="0.35">
      <c r="A102" s="73" t="s">
        <v>163</v>
      </c>
      <c r="B102" s="74" t="s">
        <v>86</v>
      </c>
      <c r="C102" s="74">
        <v>1</v>
      </c>
      <c r="D102" s="74" t="s">
        <v>82</v>
      </c>
      <c r="E102" s="75" t="s">
        <v>180</v>
      </c>
      <c r="F102" s="82" t="s">
        <v>181</v>
      </c>
      <c r="G102" s="1"/>
      <c r="H102" s="77">
        <v>17</v>
      </c>
      <c r="I102" s="3"/>
      <c r="J102" s="16"/>
      <c r="K102" s="86" t="s">
        <v>392</v>
      </c>
      <c r="L102" s="85">
        <f t="shared" si="4"/>
        <v>0</v>
      </c>
      <c r="M102" s="3"/>
      <c r="N102" s="16"/>
      <c r="O102" s="86" t="s">
        <v>392</v>
      </c>
      <c r="P102" s="79">
        <f t="shared" si="5"/>
        <v>0</v>
      </c>
      <c r="Q102" s="80" t="str">
        <f t="shared" si="6"/>
        <v/>
      </c>
      <c r="R102" s="81" t="str">
        <f t="shared" si="7"/>
        <v/>
      </c>
    </row>
    <row r="103" spans="1:18" ht="15" thickBot="1" x14ac:dyDescent="0.4">
      <c r="A103" s="88" t="s">
        <v>163</v>
      </c>
      <c r="B103" s="89" t="s">
        <v>95</v>
      </c>
      <c r="C103" s="89">
        <v>180</v>
      </c>
      <c r="D103" s="89" t="s">
        <v>22</v>
      </c>
      <c r="E103" s="90" t="s">
        <v>182</v>
      </c>
      <c r="F103" s="91" t="s">
        <v>168</v>
      </c>
      <c r="G103" s="2"/>
      <c r="H103" s="92">
        <v>1</v>
      </c>
      <c r="I103" s="6"/>
      <c r="J103" s="22"/>
      <c r="K103" s="93" t="s">
        <v>392</v>
      </c>
      <c r="L103" s="94">
        <f t="shared" si="4"/>
        <v>0</v>
      </c>
      <c r="M103" s="6"/>
      <c r="N103" s="22"/>
      <c r="O103" s="93" t="s">
        <v>392</v>
      </c>
      <c r="P103" s="96">
        <f t="shared" si="5"/>
        <v>0</v>
      </c>
      <c r="Q103" s="97" t="str">
        <f t="shared" si="6"/>
        <v/>
      </c>
      <c r="R103" s="98" t="str">
        <f t="shared" si="7"/>
        <v/>
      </c>
    </row>
    <row r="104" spans="1:18" x14ac:dyDescent="0.35">
      <c r="A104" s="62" t="s">
        <v>183</v>
      </c>
      <c r="B104" s="63" t="s">
        <v>184</v>
      </c>
      <c r="C104" s="63">
        <v>10</v>
      </c>
      <c r="D104" s="63" t="s">
        <v>27</v>
      </c>
      <c r="E104" s="64" t="s">
        <v>185</v>
      </c>
      <c r="F104" s="65" t="s">
        <v>186</v>
      </c>
      <c r="G104" s="9"/>
      <c r="H104" s="66">
        <v>13</v>
      </c>
      <c r="I104" s="5"/>
      <c r="J104" s="21"/>
      <c r="K104" s="101" t="s">
        <v>392</v>
      </c>
      <c r="L104" s="68">
        <f t="shared" si="4"/>
        <v>0</v>
      </c>
      <c r="M104" s="5"/>
      <c r="N104" s="21"/>
      <c r="O104" s="101" t="s">
        <v>392</v>
      </c>
      <c r="P104" s="70">
        <f t="shared" si="5"/>
        <v>0</v>
      </c>
      <c r="Q104" s="71" t="str">
        <f t="shared" si="6"/>
        <v/>
      </c>
      <c r="R104" s="72" t="str">
        <f t="shared" si="7"/>
        <v/>
      </c>
    </row>
    <row r="105" spans="1:18" x14ac:dyDescent="0.35">
      <c r="A105" s="73" t="s">
        <v>183</v>
      </c>
      <c r="B105" s="74" t="s">
        <v>101</v>
      </c>
      <c r="C105" s="74">
        <v>1000</v>
      </c>
      <c r="D105" s="74" t="s">
        <v>22</v>
      </c>
      <c r="E105" s="75" t="s">
        <v>187</v>
      </c>
      <c r="F105" s="82" t="s">
        <v>188</v>
      </c>
      <c r="G105" s="1"/>
      <c r="H105" s="77">
        <v>4</v>
      </c>
      <c r="I105" s="3"/>
      <c r="J105" s="16"/>
      <c r="K105" s="86" t="s">
        <v>392</v>
      </c>
      <c r="L105" s="85">
        <f t="shared" si="4"/>
        <v>0</v>
      </c>
      <c r="M105" s="3"/>
      <c r="N105" s="16"/>
      <c r="O105" s="86" t="s">
        <v>392</v>
      </c>
      <c r="P105" s="79">
        <f t="shared" si="5"/>
        <v>0</v>
      </c>
      <c r="Q105" s="80" t="str">
        <f t="shared" si="6"/>
        <v/>
      </c>
      <c r="R105" s="81" t="str">
        <f t="shared" si="7"/>
        <v/>
      </c>
    </row>
    <row r="106" spans="1:18" x14ac:dyDescent="0.35">
      <c r="A106" s="73" t="s">
        <v>183</v>
      </c>
      <c r="B106" s="74" t="s">
        <v>189</v>
      </c>
      <c r="C106" s="74">
        <v>10</v>
      </c>
      <c r="D106" s="74" t="s">
        <v>27</v>
      </c>
      <c r="E106" s="75" t="s">
        <v>190</v>
      </c>
      <c r="F106" s="82" t="s">
        <v>186</v>
      </c>
      <c r="G106" s="1"/>
      <c r="H106" s="77">
        <v>15</v>
      </c>
      <c r="I106" s="3"/>
      <c r="J106" s="16"/>
      <c r="K106" s="86" t="s">
        <v>392</v>
      </c>
      <c r="L106" s="85">
        <f t="shared" si="4"/>
        <v>0</v>
      </c>
      <c r="M106" s="3"/>
      <c r="N106" s="16"/>
      <c r="O106" s="86" t="s">
        <v>392</v>
      </c>
      <c r="P106" s="79">
        <f t="shared" si="5"/>
        <v>0</v>
      </c>
      <c r="Q106" s="80" t="str">
        <f t="shared" si="6"/>
        <v/>
      </c>
      <c r="R106" s="81" t="str">
        <f t="shared" si="7"/>
        <v/>
      </c>
    </row>
    <row r="107" spans="1:18" x14ac:dyDescent="0.35">
      <c r="A107" s="73" t="s">
        <v>183</v>
      </c>
      <c r="B107" s="74" t="s">
        <v>101</v>
      </c>
      <c r="C107" s="74">
        <v>120</v>
      </c>
      <c r="D107" s="74" t="s">
        <v>17</v>
      </c>
      <c r="E107" s="75" t="s">
        <v>191</v>
      </c>
      <c r="F107" s="82" t="s">
        <v>192</v>
      </c>
      <c r="G107" s="1"/>
      <c r="H107" s="77">
        <v>3</v>
      </c>
      <c r="I107" s="3"/>
      <c r="J107" s="16"/>
      <c r="K107" s="86" t="s">
        <v>392</v>
      </c>
      <c r="L107" s="85">
        <f t="shared" si="4"/>
        <v>0</v>
      </c>
      <c r="M107" s="3"/>
      <c r="N107" s="16"/>
      <c r="O107" s="86" t="s">
        <v>392</v>
      </c>
      <c r="P107" s="79">
        <f t="shared" si="5"/>
        <v>0</v>
      </c>
      <c r="Q107" s="80" t="str">
        <f t="shared" si="6"/>
        <v/>
      </c>
      <c r="R107" s="81" t="str">
        <f t="shared" si="7"/>
        <v/>
      </c>
    </row>
    <row r="108" spans="1:18" x14ac:dyDescent="0.35">
      <c r="A108" s="73" t="s">
        <v>183</v>
      </c>
      <c r="B108" s="74" t="s">
        <v>101</v>
      </c>
      <c r="C108" s="74">
        <v>80</v>
      </c>
      <c r="D108" s="74" t="s">
        <v>17</v>
      </c>
      <c r="E108" s="75" t="s">
        <v>193</v>
      </c>
      <c r="F108" s="82" t="s">
        <v>194</v>
      </c>
      <c r="G108" s="1"/>
      <c r="H108" s="77">
        <v>9</v>
      </c>
      <c r="I108" s="3"/>
      <c r="J108" s="16"/>
      <c r="K108" s="86" t="s">
        <v>392</v>
      </c>
      <c r="L108" s="85">
        <f t="shared" si="4"/>
        <v>0</v>
      </c>
      <c r="M108" s="3"/>
      <c r="N108" s="16"/>
      <c r="O108" s="86" t="s">
        <v>392</v>
      </c>
      <c r="P108" s="79">
        <f t="shared" si="5"/>
        <v>0</v>
      </c>
      <c r="Q108" s="80" t="str">
        <f t="shared" si="6"/>
        <v/>
      </c>
      <c r="R108" s="81" t="str">
        <f t="shared" si="7"/>
        <v/>
      </c>
    </row>
    <row r="109" spans="1:18" x14ac:dyDescent="0.35">
      <c r="A109" s="73" t="s">
        <v>183</v>
      </c>
      <c r="B109" s="74" t="s">
        <v>86</v>
      </c>
      <c r="C109" s="74">
        <v>1500</v>
      </c>
      <c r="D109" s="74" t="s">
        <v>22</v>
      </c>
      <c r="E109" s="75" t="s">
        <v>195</v>
      </c>
      <c r="F109" s="82" t="s">
        <v>196</v>
      </c>
      <c r="G109" s="1"/>
      <c r="H109" s="77">
        <v>9</v>
      </c>
      <c r="I109" s="3"/>
      <c r="J109" s="16"/>
      <c r="K109" s="86" t="s">
        <v>392</v>
      </c>
      <c r="L109" s="85">
        <f t="shared" si="4"/>
        <v>0</v>
      </c>
      <c r="M109" s="3"/>
      <c r="N109" s="16"/>
      <c r="O109" s="86" t="s">
        <v>392</v>
      </c>
      <c r="P109" s="79">
        <f t="shared" si="5"/>
        <v>0</v>
      </c>
      <c r="Q109" s="80" t="str">
        <f t="shared" si="6"/>
        <v/>
      </c>
      <c r="R109" s="81" t="str">
        <f t="shared" si="7"/>
        <v/>
      </c>
    </row>
    <row r="110" spans="1:18" x14ac:dyDescent="0.35">
      <c r="A110" s="73" t="s">
        <v>183</v>
      </c>
      <c r="B110" s="74" t="s">
        <v>101</v>
      </c>
      <c r="C110" s="74">
        <v>3</v>
      </c>
      <c r="D110" s="74" t="s">
        <v>9</v>
      </c>
      <c r="E110" s="75" t="s">
        <v>197</v>
      </c>
      <c r="F110" s="82" t="s">
        <v>198</v>
      </c>
      <c r="G110" s="1"/>
      <c r="H110" s="77">
        <v>6</v>
      </c>
      <c r="I110" s="3"/>
      <c r="J110" s="16"/>
      <c r="K110" s="86" t="s">
        <v>392</v>
      </c>
      <c r="L110" s="85">
        <f t="shared" si="4"/>
        <v>0</v>
      </c>
      <c r="M110" s="3"/>
      <c r="N110" s="16"/>
      <c r="O110" s="86" t="s">
        <v>392</v>
      </c>
      <c r="P110" s="79">
        <f t="shared" si="5"/>
        <v>0</v>
      </c>
      <c r="Q110" s="80" t="str">
        <f t="shared" si="6"/>
        <v/>
      </c>
      <c r="R110" s="81" t="str">
        <f t="shared" si="7"/>
        <v/>
      </c>
    </row>
    <row r="111" spans="1:18" x14ac:dyDescent="0.35">
      <c r="A111" s="73" t="s">
        <v>183</v>
      </c>
      <c r="B111" s="74" t="s">
        <v>21</v>
      </c>
      <c r="C111" s="74">
        <v>5</v>
      </c>
      <c r="D111" s="74" t="s">
        <v>9</v>
      </c>
      <c r="E111" s="75" t="s">
        <v>199</v>
      </c>
      <c r="F111" s="82" t="s">
        <v>200</v>
      </c>
      <c r="G111" s="1"/>
      <c r="H111" s="77">
        <v>9</v>
      </c>
      <c r="I111" s="3"/>
      <c r="J111" s="16"/>
      <c r="K111" s="86" t="s">
        <v>392</v>
      </c>
      <c r="L111" s="85">
        <f t="shared" si="4"/>
        <v>0</v>
      </c>
      <c r="M111" s="3"/>
      <c r="N111" s="16"/>
      <c r="O111" s="86" t="s">
        <v>392</v>
      </c>
      <c r="P111" s="79">
        <f t="shared" si="5"/>
        <v>0</v>
      </c>
      <c r="Q111" s="80" t="str">
        <f t="shared" si="6"/>
        <v/>
      </c>
      <c r="R111" s="81" t="str">
        <f t="shared" si="7"/>
        <v/>
      </c>
    </row>
    <row r="112" spans="1:18" x14ac:dyDescent="0.35">
      <c r="A112" s="73" t="s">
        <v>183</v>
      </c>
      <c r="B112" s="74" t="s">
        <v>101</v>
      </c>
      <c r="C112" s="74">
        <v>3</v>
      </c>
      <c r="D112" s="74" t="s">
        <v>9</v>
      </c>
      <c r="E112" s="75" t="s">
        <v>201</v>
      </c>
      <c r="F112" s="82" t="s">
        <v>198</v>
      </c>
      <c r="G112" s="1"/>
      <c r="H112" s="77">
        <v>4</v>
      </c>
      <c r="I112" s="3"/>
      <c r="J112" s="16"/>
      <c r="K112" s="86" t="s">
        <v>392</v>
      </c>
      <c r="L112" s="85">
        <f t="shared" si="4"/>
        <v>0</v>
      </c>
      <c r="M112" s="3"/>
      <c r="N112" s="16"/>
      <c r="O112" s="86" t="s">
        <v>392</v>
      </c>
      <c r="P112" s="79">
        <f t="shared" si="5"/>
        <v>0</v>
      </c>
      <c r="Q112" s="80" t="str">
        <f t="shared" si="6"/>
        <v/>
      </c>
      <c r="R112" s="81" t="str">
        <f t="shared" si="7"/>
        <v/>
      </c>
    </row>
    <row r="113" spans="1:18" ht="15" thickBot="1" x14ac:dyDescent="0.4">
      <c r="A113" s="88" t="s">
        <v>183</v>
      </c>
      <c r="B113" s="89" t="s">
        <v>21</v>
      </c>
      <c r="C113" s="89">
        <v>450</v>
      </c>
      <c r="D113" s="89" t="s">
        <v>22</v>
      </c>
      <c r="E113" s="90" t="s">
        <v>202</v>
      </c>
      <c r="F113" s="91" t="s">
        <v>203</v>
      </c>
      <c r="G113" s="2"/>
      <c r="H113" s="92">
        <v>34</v>
      </c>
      <c r="I113" s="6"/>
      <c r="J113" s="22"/>
      <c r="K113" s="93" t="s">
        <v>392</v>
      </c>
      <c r="L113" s="94">
        <f t="shared" si="4"/>
        <v>0</v>
      </c>
      <c r="M113" s="6"/>
      <c r="N113" s="22"/>
      <c r="O113" s="93" t="s">
        <v>392</v>
      </c>
      <c r="P113" s="96">
        <f t="shared" si="5"/>
        <v>0</v>
      </c>
      <c r="Q113" s="97" t="str">
        <f t="shared" si="6"/>
        <v/>
      </c>
      <c r="R113" s="98" t="str">
        <f t="shared" si="7"/>
        <v/>
      </c>
    </row>
    <row r="114" spans="1:18" x14ac:dyDescent="0.35">
      <c r="A114" s="105" t="s">
        <v>204</v>
      </c>
      <c r="B114" s="106" t="s">
        <v>27</v>
      </c>
      <c r="C114" s="106">
        <v>250</v>
      </c>
      <c r="D114" s="106" t="s">
        <v>22</v>
      </c>
      <c r="E114" s="107" t="s">
        <v>205</v>
      </c>
      <c r="F114" s="146"/>
      <c r="G114" s="108"/>
      <c r="H114" s="109">
        <v>2000</v>
      </c>
      <c r="I114" s="12"/>
      <c r="J114" s="20"/>
      <c r="K114" s="110" t="s">
        <v>392</v>
      </c>
      <c r="L114" s="79">
        <f t="shared" si="4"/>
        <v>0</v>
      </c>
      <c r="M114" s="40"/>
      <c r="N114" s="34"/>
      <c r="O114" s="35"/>
      <c r="P114" s="79">
        <f t="shared" si="5"/>
        <v>0</v>
      </c>
      <c r="Q114" s="111" t="str">
        <f t="shared" si="6"/>
        <v/>
      </c>
      <c r="R114" s="72" t="str">
        <f t="shared" si="7"/>
        <v/>
      </c>
    </row>
    <row r="115" spans="1:18" x14ac:dyDescent="0.35">
      <c r="A115" s="73" t="s">
        <v>204</v>
      </c>
      <c r="B115" s="74" t="s">
        <v>206</v>
      </c>
      <c r="C115" s="74">
        <v>15</v>
      </c>
      <c r="D115" s="74" t="s">
        <v>82</v>
      </c>
      <c r="E115" s="75" t="s">
        <v>207</v>
      </c>
      <c r="F115" s="30"/>
      <c r="G115" s="52"/>
      <c r="H115" s="77">
        <v>30</v>
      </c>
      <c r="I115" s="4"/>
      <c r="J115" s="13"/>
      <c r="K115" s="87" t="s">
        <v>392</v>
      </c>
      <c r="L115" s="79">
        <f t="shared" si="4"/>
        <v>0</v>
      </c>
      <c r="M115" s="33"/>
      <c r="N115" s="34"/>
      <c r="O115" s="35"/>
      <c r="P115" s="79">
        <f t="shared" si="5"/>
        <v>0</v>
      </c>
      <c r="Q115" s="80" t="str">
        <f t="shared" si="6"/>
        <v/>
      </c>
      <c r="R115" s="81" t="str">
        <f t="shared" si="7"/>
        <v/>
      </c>
    </row>
    <row r="116" spans="1:18" x14ac:dyDescent="0.35">
      <c r="A116" s="73" t="s">
        <v>204</v>
      </c>
      <c r="B116" s="74" t="s">
        <v>86</v>
      </c>
      <c r="C116" s="74">
        <v>750</v>
      </c>
      <c r="D116" s="74" t="s">
        <v>116</v>
      </c>
      <c r="E116" s="75" t="s">
        <v>208</v>
      </c>
      <c r="F116" s="82" t="s">
        <v>209</v>
      </c>
      <c r="G116" s="1"/>
      <c r="H116" s="77">
        <v>50</v>
      </c>
      <c r="I116" s="3"/>
      <c r="J116" s="16"/>
      <c r="K116" s="86" t="s">
        <v>392</v>
      </c>
      <c r="L116" s="85">
        <f t="shared" si="4"/>
        <v>0</v>
      </c>
      <c r="M116" s="3"/>
      <c r="N116" s="17"/>
      <c r="O116" s="104" t="s">
        <v>392</v>
      </c>
      <c r="P116" s="79">
        <f t="shared" si="5"/>
        <v>0</v>
      </c>
      <c r="Q116" s="80" t="str">
        <f t="shared" si="6"/>
        <v/>
      </c>
      <c r="R116" s="81" t="str">
        <f t="shared" si="7"/>
        <v/>
      </c>
    </row>
    <row r="117" spans="1:18" x14ac:dyDescent="0.35">
      <c r="A117" s="73" t="s">
        <v>204</v>
      </c>
      <c r="B117" s="74" t="s">
        <v>86</v>
      </c>
      <c r="C117" s="74">
        <v>3</v>
      </c>
      <c r="D117" s="74" t="s">
        <v>82</v>
      </c>
      <c r="E117" s="75" t="s">
        <v>210</v>
      </c>
      <c r="F117" s="30"/>
      <c r="G117" s="52"/>
      <c r="H117" s="77">
        <v>45</v>
      </c>
      <c r="I117" s="4"/>
      <c r="J117" s="13"/>
      <c r="K117" s="87" t="s">
        <v>392</v>
      </c>
      <c r="L117" s="79">
        <f t="shared" si="4"/>
        <v>0</v>
      </c>
      <c r="M117" s="33"/>
      <c r="N117" s="34"/>
      <c r="O117" s="35"/>
      <c r="P117" s="79">
        <f t="shared" si="5"/>
        <v>0</v>
      </c>
      <c r="Q117" s="80" t="str">
        <f t="shared" si="6"/>
        <v/>
      </c>
      <c r="R117" s="81" t="str">
        <f t="shared" si="7"/>
        <v/>
      </c>
    </row>
    <row r="118" spans="1:18" x14ac:dyDescent="0.35">
      <c r="A118" s="73" t="s">
        <v>204</v>
      </c>
      <c r="B118" s="74" t="s">
        <v>86</v>
      </c>
      <c r="C118" s="74">
        <v>750</v>
      </c>
      <c r="D118" s="74" t="s">
        <v>116</v>
      </c>
      <c r="E118" s="75" t="s">
        <v>211</v>
      </c>
      <c r="F118" s="82" t="s">
        <v>209</v>
      </c>
      <c r="G118" s="1"/>
      <c r="H118" s="77">
        <v>35</v>
      </c>
      <c r="I118" s="3"/>
      <c r="J118" s="16"/>
      <c r="K118" s="86" t="s">
        <v>392</v>
      </c>
      <c r="L118" s="85">
        <f t="shared" si="4"/>
        <v>0</v>
      </c>
      <c r="M118" s="3"/>
      <c r="N118" s="14"/>
      <c r="O118" s="102" t="s">
        <v>392</v>
      </c>
      <c r="P118" s="79">
        <f t="shared" si="5"/>
        <v>0</v>
      </c>
      <c r="Q118" s="80" t="str">
        <f t="shared" si="6"/>
        <v/>
      </c>
      <c r="R118" s="81" t="str">
        <f t="shared" si="7"/>
        <v/>
      </c>
    </row>
    <row r="119" spans="1:18" x14ac:dyDescent="0.35">
      <c r="A119" s="73" t="s">
        <v>204</v>
      </c>
      <c r="B119" s="74" t="s">
        <v>86</v>
      </c>
      <c r="C119" s="74">
        <v>1</v>
      </c>
      <c r="D119" s="74" t="s">
        <v>82</v>
      </c>
      <c r="E119" s="75" t="s">
        <v>210</v>
      </c>
      <c r="F119" s="82" t="s">
        <v>212</v>
      </c>
      <c r="G119" s="1"/>
      <c r="H119" s="77">
        <v>75</v>
      </c>
      <c r="I119" s="3"/>
      <c r="J119" s="16"/>
      <c r="K119" s="86" t="s">
        <v>392</v>
      </c>
      <c r="L119" s="85">
        <f t="shared" si="4"/>
        <v>0</v>
      </c>
      <c r="M119" s="3"/>
      <c r="N119" s="24"/>
      <c r="O119" s="103" t="s">
        <v>392</v>
      </c>
      <c r="P119" s="79">
        <f t="shared" si="5"/>
        <v>0</v>
      </c>
      <c r="Q119" s="80" t="str">
        <f t="shared" si="6"/>
        <v/>
      </c>
      <c r="R119" s="81" t="str">
        <f t="shared" si="7"/>
        <v/>
      </c>
    </row>
    <row r="120" spans="1:18" x14ac:dyDescent="0.35">
      <c r="A120" s="73" t="s">
        <v>204</v>
      </c>
      <c r="B120" s="74" t="s">
        <v>101</v>
      </c>
      <c r="C120" s="74">
        <v>5</v>
      </c>
      <c r="D120" s="74" t="s">
        <v>9</v>
      </c>
      <c r="E120" s="75" t="s">
        <v>213</v>
      </c>
      <c r="F120" s="30"/>
      <c r="G120" s="52"/>
      <c r="H120" s="77">
        <v>7</v>
      </c>
      <c r="I120" s="4"/>
      <c r="J120" s="13"/>
      <c r="K120" s="87" t="s">
        <v>392</v>
      </c>
      <c r="L120" s="79">
        <f t="shared" si="4"/>
        <v>0</v>
      </c>
      <c r="M120" s="33"/>
      <c r="N120" s="34"/>
      <c r="O120" s="35"/>
      <c r="P120" s="79">
        <f t="shared" si="5"/>
        <v>0</v>
      </c>
      <c r="Q120" s="80" t="str">
        <f t="shared" si="6"/>
        <v/>
      </c>
      <c r="R120" s="81" t="str">
        <f t="shared" si="7"/>
        <v/>
      </c>
    </row>
    <row r="121" spans="1:18" x14ac:dyDescent="0.35">
      <c r="A121" s="73" t="s">
        <v>204</v>
      </c>
      <c r="B121" s="74" t="s">
        <v>184</v>
      </c>
      <c r="C121" s="74">
        <v>1</v>
      </c>
      <c r="D121" s="74" t="s">
        <v>9</v>
      </c>
      <c r="E121" s="75" t="s">
        <v>205</v>
      </c>
      <c r="F121" s="30"/>
      <c r="G121" s="52"/>
      <c r="H121" s="77">
        <v>30</v>
      </c>
      <c r="I121" s="4"/>
      <c r="J121" s="13"/>
      <c r="K121" s="87" t="s">
        <v>392</v>
      </c>
      <c r="L121" s="79">
        <f t="shared" si="4"/>
        <v>0</v>
      </c>
      <c r="M121" s="33"/>
      <c r="N121" s="34"/>
      <c r="O121" s="35"/>
      <c r="P121" s="79">
        <f t="shared" si="5"/>
        <v>0</v>
      </c>
      <c r="Q121" s="80" t="str">
        <f t="shared" si="6"/>
        <v/>
      </c>
      <c r="R121" s="81" t="str">
        <f t="shared" si="7"/>
        <v/>
      </c>
    </row>
    <row r="122" spans="1:18" x14ac:dyDescent="0.35">
      <c r="A122" s="73" t="s">
        <v>204</v>
      </c>
      <c r="B122" s="74" t="s">
        <v>184</v>
      </c>
      <c r="C122" s="74">
        <v>1</v>
      </c>
      <c r="D122" s="74" t="s">
        <v>9</v>
      </c>
      <c r="E122" s="75" t="s">
        <v>205</v>
      </c>
      <c r="F122" s="30"/>
      <c r="G122" s="52"/>
      <c r="H122" s="77">
        <v>30</v>
      </c>
      <c r="I122" s="4"/>
      <c r="J122" s="13"/>
      <c r="K122" s="87" t="s">
        <v>392</v>
      </c>
      <c r="L122" s="79">
        <f t="shared" si="4"/>
        <v>0</v>
      </c>
      <c r="M122" s="33"/>
      <c r="N122" s="34"/>
      <c r="O122" s="35"/>
      <c r="P122" s="79">
        <f t="shared" si="5"/>
        <v>0</v>
      </c>
      <c r="Q122" s="80" t="str">
        <f t="shared" si="6"/>
        <v/>
      </c>
      <c r="R122" s="81" t="str">
        <f t="shared" si="7"/>
        <v/>
      </c>
    </row>
    <row r="123" spans="1:18" ht="15" thickBot="1" x14ac:dyDescent="0.4">
      <c r="A123" s="112" t="s">
        <v>204</v>
      </c>
      <c r="B123" s="113" t="s">
        <v>86</v>
      </c>
      <c r="C123" s="113">
        <v>1</v>
      </c>
      <c r="D123" s="113" t="s">
        <v>82</v>
      </c>
      <c r="E123" s="114" t="s">
        <v>214</v>
      </c>
      <c r="F123" s="115" t="s">
        <v>215</v>
      </c>
      <c r="G123" s="10"/>
      <c r="H123" s="116">
        <v>30</v>
      </c>
      <c r="I123" s="11"/>
      <c r="J123" s="24"/>
      <c r="K123" s="103" t="s">
        <v>392</v>
      </c>
      <c r="L123" s="85">
        <f t="shared" si="4"/>
        <v>0</v>
      </c>
      <c r="M123" s="11"/>
      <c r="N123" s="17"/>
      <c r="O123" s="104" t="s">
        <v>392</v>
      </c>
      <c r="P123" s="79">
        <f t="shared" si="5"/>
        <v>0</v>
      </c>
      <c r="Q123" s="117" t="str">
        <f t="shared" si="6"/>
        <v/>
      </c>
      <c r="R123" s="98" t="str">
        <f t="shared" si="7"/>
        <v/>
      </c>
    </row>
    <row r="124" spans="1:18" x14ac:dyDescent="0.35">
      <c r="A124" s="62" t="s">
        <v>216</v>
      </c>
      <c r="B124" s="63" t="s">
        <v>164</v>
      </c>
      <c r="C124" s="63">
        <v>1</v>
      </c>
      <c r="D124" s="63" t="s">
        <v>9</v>
      </c>
      <c r="E124" s="64" t="s">
        <v>217</v>
      </c>
      <c r="F124" s="65" t="s">
        <v>218</v>
      </c>
      <c r="G124" s="9"/>
      <c r="H124" s="66">
        <v>15</v>
      </c>
      <c r="I124" s="5"/>
      <c r="J124" s="21"/>
      <c r="K124" s="101" t="s">
        <v>392</v>
      </c>
      <c r="L124" s="68">
        <f t="shared" si="4"/>
        <v>0</v>
      </c>
      <c r="M124" s="5"/>
      <c r="N124" s="21"/>
      <c r="O124" s="101" t="s">
        <v>392</v>
      </c>
      <c r="P124" s="70">
        <f t="shared" si="5"/>
        <v>0</v>
      </c>
      <c r="Q124" s="71" t="str">
        <f t="shared" si="6"/>
        <v/>
      </c>
      <c r="R124" s="72" t="str">
        <f t="shared" si="7"/>
        <v/>
      </c>
    </row>
    <row r="125" spans="1:18" x14ac:dyDescent="0.35">
      <c r="A125" s="73" t="s">
        <v>216</v>
      </c>
      <c r="B125" s="74" t="s">
        <v>164</v>
      </c>
      <c r="C125" s="74">
        <v>1</v>
      </c>
      <c r="D125" s="74" t="s">
        <v>9</v>
      </c>
      <c r="E125" s="75" t="s">
        <v>219</v>
      </c>
      <c r="F125" s="82" t="s">
        <v>218</v>
      </c>
      <c r="G125" s="1"/>
      <c r="H125" s="77">
        <v>16</v>
      </c>
      <c r="I125" s="3"/>
      <c r="J125" s="16"/>
      <c r="K125" s="86" t="s">
        <v>392</v>
      </c>
      <c r="L125" s="85">
        <f t="shared" si="4"/>
        <v>0</v>
      </c>
      <c r="M125" s="3"/>
      <c r="N125" s="16"/>
      <c r="O125" s="86" t="s">
        <v>392</v>
      </c>
      <c r="P125" s="79">
        <f t="shared" si="5"/>
        <v>0</v>
      </c>
      <c r="Q125" s="80" t="str">
        <f t="shared" si="6"/>
        <v/>
      </c>
      <c r="R125" s="81" t="str">
        <f t="shared" si="7"/>
        <v/>
      </c>
    </row>
    <row r="126" spans="1:18" x14ac:dyDescent="0.35">
      <c r="A126" s="73" t="s">
        <v>216</v>
      </c>
      <c r="B126" s="74" t="s">
        <v>101</v>
      </c>
      <c r="C126" s="74">
        <v>21</v>
      </c>
      <c r="D126" s="74" t="s">
        <v>21</v>
      </c>
      <c r="E126" s="75" t="s">
        <v>220</v>
      </c>
      <c r="F126" s="82" t="s">
        <v>221</v>
      </c>
      <c r="G126" s="1"/>
      <c r="H126" s="77">
        <v>10</v>
      </c>
      <c r="I126" s="3"/>
      <c r="J126" s="16"/>
      <c r="K126" s="86" t="s">
        <v>392</v>
      </c>
      <c r="L126" s="85">
        <f t="shared" si="4"/>
        <v>0</v>
      </c>
      <c r="M126" s="3"/>
      <c r="N126" s="16"/>
      <c r="O126" s="86" t="s">
        <v>392</v>
      </c>
      <c r="P126" s="79">
        <f t="shared" si="5"/>
        <v>0</v>
      </c>
      <c r="Q126" s="80" t="str">
        <f t="shared" si="6"/>
        <v/>
      </c>
      <c r="R126" s="81" t="str">
        <f t="shared" si="7"/>
        <v/>
      </c>
    </row>
    <row r="127" spans="1:18" x14ac:dyDescent="0.35">
      <c r="A127" s="73" t="s">
        <v>216</v>
      </c>
      <c r="B127" s="74" t="s">
        <v>101</v>
      </c>
      <c r="C127" s="74">
        <v>21</v>
      </c>
      <c r="D127" s="74" t="s">
        <v>21</v>
      </c>
      <c r="E127" s="75" t="s">
        <v>222</v>
      </c>
      <c r="F127" s="82" t="s">
        <v>221</v>
      </c>
      <c r="G127" s="1"/>
      <c r="H127" s="77">
        <v>8</v>
      </c>
      <c r="I127" s="3"/>
      <c r="J127" s="16"/>
      <c r="K127" s="86" t="s">
        <v>392</v>
      </c>
      <c r="L127" s="85">
        <f t="shared" si="4"/>
        <v>0</v>
      </c>
      <c r="M127" s="3"/>
      <c r="N127" s="16"/>
      <c r="O127" s="86" t="s">
        <v>392</v>
      </c>
      <c r="P127" s="79">
        <f t="shared" si="5"/>
        <v>0</v>
      </c>
      <c r="Q127" s="80" t="str">
        <f t="shared" si="6"/>
        <v/>
      </c>
      <c r="R127" s="81" t="str">
        <f t="shared" si="7"/>
        <v/>
      </c>
    </row>
    <row r="128" spans="1:18" x14ac:dyDescent="0.35">
      <c r="A128" s="73" t="s">
        <v>216</v>
      </c>
      <c r="B128" s="74" t="s">
        <v>164</v>
      </c>
      <c r="C128" s="74">
        <v>1</v>
      </c>
      <c r="D128" s="74" t="s">
        <v>9</v>
      </c>
      <c r="E128" s="75" t="s">
        <v>223</v>
      </c>
      <c r="F128" s="82" t="s">
        <v>198</v>
      </c>
      <c r="G128" s="1"/>
      <c r="H128" s="77">
        <v>7</v>
      </c>
      <c r="I128" s="3"/>
      <c r="J128" s="16"/>
      <c r="K128" s="86" t="s">
        <v>392</v>
      </c>
      <c r="L128" s="85">
        <f t="shared" si="4"/>
        <v>0</v>
      </c>
      <c r="M128" s="3"/>
      <c r="N128" s="16"/>
      <c r="O128" s="86" t="s">
        <v>392</v>
      </c>
      <c r="P128" s="79">
        <f t="shared" si="5"/>
        <v>0</v>
      </c>
      <c r="Q128" s="80" t="str">
        <f t="shared" si="6"/>
        <v/>
      </c>
      <c r="R128" s="81" t="str">
        <f t="shared" si="7"/>
        <v/>
      </c>
    </row>
    <row r="129" spans="1:18" x14ac:dyDescent="0.35">
      <c r="A129" s="73" t="s">
        <v>216</v>
      </c>
      <c r="B129" s="74" t="s">
        <v>164</v>
      </c>
      <c r="C129" s="74">
        <v>1000</v>
      </c>
      <c r="D129" s="74" t="s">
        <v>22</v>
      </c>
      <c r="E129" s="75" t="s">
        <v>224</v>
      </c>
      <c r="F129" s="82" t="s">
        <v>218</v>
      </c>
      <c r="G129" s="1"/>
      <c r="H129" s="77">
        <v>2</v>
      </c>
      <c r="I129" s="3"/>
      <c r="J129" s="16"/>
      <c r="K129" s="86" t="s">
        <v>392</v>
      </c>
      <c r="L129" s="85">
        <f t="shared" si="4"/>
        <v>0</v>
      </c>
      <c r="M129" s="3"/>
      <c r="N129" s="16"/>
      <c r="O129" s="86" t="s">
        <v>392</v>
      </c>
      <c r="P129" s="79">
        <f t="shared" si="5"/>
        <v>0</v>
      </c>
      <c r="Q129" s="80" t="str">
        <f t="shared" si="6"/>
        <v/>
      </c>
      <c r="R129" s="81" t="str">
        <f t="shared" si="7"/>
        <v/>
      </c>
    </row>
    <row r="130" spans="1:18" x14ac:dyDescent="0.35">
      <c r="A130" s="73" t="s">
        <v>216</v>
      </c>
      <c r="B130" s="74" t="s">
        <v>164</v>
      </c>
      <c r="C130" s="74">
        <v>1430</v>
      </c>
      <c r="D130" s="74" t="s">
        <v>22</v>
      </c>
      <c r="E130" s="75" t="s">
        <v>225</v>
      </c>
      <c r="F130" s="82" t="s">
        <v>198</v>
      </c>
      <c r="G130" s="1"/>
      <c r="H130" s="77">
        <v>1</v>
      </c>
      <c r="I130" s="3"/>
      <c r="J130" s="16"/>
      <c r="K130" s="86" t="s">
        <v>392</v>
      </c>
      <c r="L130" s="85">
        <f t="shared" si="4"/>
        <v>0</v>
      </c>
      <c r="M130" s="3"/>
      <c r="N130" s="16"/>
      <c r="O130" s="86" t="s">
        <v>392</v>
      </c>
      <c r="P130" s="79">
        <f t="shared" si="5"/>
        <v>0</v>
      </c>
      <c r="Q130" s="80" t="str">
        <f t="shared" si="6"/>
        <v/>
      </c>
      <c r="R130" s="81" t="str">
        <f t="shared" si="7"/>
        <v/>
      </c>
    </row>
    <row r="131" spans="1:18" x14ac:dyDescent="0.35">
      <c r="A131" s="73" t="s">
        <v>216</v>
      </c>
      <c r="B131" s="74" t="s">
        <v>164</v>
      </c>
      <c r="C131" s="74">
        <v>1</v>
      </c>
      <c r="D131" s="74" t="s">
        <v>9</v>
      </c>
      <c r="E131" s="75" t="s">
        <v>226</v>
      </c>
      <c r="F131" s="82" t="s">
        <v>198</v>
      </c>
      <c r="G131" s="1"/>
      <c r="H131" s="77">
        <v>1</v>
      </c>
      <c r="I131" s="3"/>
      <c r="J131" s="16"/>
      <c r="K131" s="86" t="s">
        <v>392</v>
      </c>
      <c r="L131" s="85">
        <f t="shared" si="4"/>
        <v>0</v>
      </c>
      <c r="M131" s="3"/>
      <c r="N131" s="16"/>
      <c r="O131" s="86" t="s">
        <v>392</v>
      </c>
      <c r="P131" s="79">
        <f t="shared" si="5"/>
        <v>0</v>
      </c>
      <c r="Q131" s="80" t="str">
        <f t="shared" si="6"/>
        <v/>
      </c>
      <c r="R131" s="81" t="str">
        <f t="shared" si="7"/>
        <v/>
      </c>
    </row>
    <row r="132" spans="1:18" x14ac:dyDescent="0.35">
      <c r="A132" s="73" t="s">
        <v>216</v>
      </c>
      <c r="B132" s="74" t="s">
        <v>145</v>
      </c>
      <c r="C132" s="74">
        <v>400</v>
      </c>
      <c r="D132" s="74" t="s">
        <v>116</v>
      </c>
      <c r="E132" s="75" t="s">
        <v>227</v>
      </c>
      <c r="F132" s="82" t="s">
        <v>228</v>
      </c>
      <c r="G132" s="1"/>
      <c r="H132" s="77">
        <v>9</v>
      </c>
      <c r="I132" s="3"/>
      <c r="J132" s="16"/>
      <c r="K132" s="86" t="s">
        <v>392</v>
      </c>
      <c r="L132" s="85">
        <f t="shared" ref="L132:L195" si="8">SUM((I132/100*J132)+I132)</f>
        <v>0</v>
      </c>
      <c r="M132" s="3"/>
      <c r="N132" s="16"/>
      <c r="O132" s="86" t="s">
        <v>392</v>
      </c>
      <c r="P132" s="79">
        <f t="shared" ref="P132:P195" si="9">SUM((M132/100*N132)+M132)</f>
        <v>0</v>
      </c>
      <c r="Q132" s="80" t="str">
        <f t="shared" ref="Q132:Q195" si="10">IF(L132=0,IF(P132=0,"",P132),IF(P132=0,L132,MIN(L132,P132)))</f>
        <v/>
      </c>
      <c r="R132" s="81" t="str">
        <f t="shared" ref="R132:R195" si="11">IF(OR(H132="",Q132=""),"",H132*Q132)</f>
        <v/>
      </c>
    </row>
    <row r="133" spans="1:18" ht="15" thickBot="1" x14ac:dyDescent="0.4">
      <c r="A133" s="88" t="s">
        <v>216</v>
      </c>
      <c r="B133" s="89" t="s">
        <v>164</v>
      </c>
      <c r="C133" s="89">
        <v>900</v>
      </c>
      <c r="D133" s="89" t="s">
        <v>22</v>
      </c>
      <c r="E133" s="90" t="s">
        <v>229</v>
      </c>
      <c r="F133" s="91" t="s">
        <v>218</v>
      </c>
      <c r="G133" s="2"/>
      <c r="H133" s="92">
        <v>1</v>
      </c>
      <c r="I133" s="6"/>
      <c r="J133" s="22"/>
      <c r="K133" s="93" t="s">
        <v>392</v>
      </c>
      <c r="L133" s="94">
        <f t="shared" si="8"/>
        <v>0</v>
      </c>
      <c r="M133" s="6"/>
      <c r="N133" s="22"/>
      <c r="O133" s="93" t="s">
        <v>392</v>
      </c>
      <c r="P133" s="96">
        <f t="shared" si="9"/>
        <v>0</v>
      </c>
      <c r="Q133" s="97" t="str">
        <f t="shared" si="10"/>
        <v/>
      </c>
      <c r="R133" s="98" t="str">
        <f t="shared" si="11"/>
        <v/>
      </c>
    </row>
    <row r="134" spans="1:18" x14ac:dyDescent="0.35">
      <c r="A134" s="62" t="s">
        <v>230</v>
      </c>
      <c r="B134" s="63" t="s">
        <v>27</v>
      </c>
      <c r="C134" s="63">
        <v>1</v>
      </c>
      <c r="D134" s="63" t="s">
        <v>82</v>
      </c>
      <c r="E134" s="64" t="s">
        <v>231</v>
      </c>
      <c r="F134" s="65" t="s">
        <v>232</v>
      </c>
      <c r="G134" s="9"/>
      <c r="H134" s="66">
        <v>81</v>
      </c>
      <c r="I134" s="5"/>
      <c r="J134" s="21"/>
      <c r="K134" s="101" t="s">
        <v>392</v>
      </c>
      <c r="L134" s="68">
        <f t="shared" si="8"/>
        <v>0</v>
      </c>
      <c r="M134" s="5"/>
      <c r="N134" s="15"/>
      <c r="O134" s="69" t="s">
        <v>392</v>
      </c>
      <c r="P134" s="70">
        <f t="shared" si="9"/>
        <v>0</v>
      </c>
      <c r="Q134" s="71" t="str">
        <f t="shared" si="10"/>
        <v/>
      </c>
      <c r="R134" s="72" t="str">
        <f t="shared" si="11"/>
        <v/>
      </c>
    </row>
    <row r="135" spans="1:18" x14ac:dyDescent="0.35">
      <c r="A135" s="73" t="s">
        <v>230</v>
      </c>
      <c r="B135" s="74" t="s">
        <v>233</v>
      </c>
      <c r="C135" s="74">
        <v>2500</v>
      </c>
      <c r="D135" s="74" t="s">
        <v>116</v>
      </c>
      <c r="E135" s="75" t="s">
        <v>234</v>
      </c>
      <c r="F135" s="30"/>
      <c r="G135" s="52"/>
      <c r="H135" s="77">
        <v>70</v>
      </c>
      <c r="I135" s="4"/>
      <c r="J135" s="13"/>
      <c r="K135" s="87" t="s">
        <v>392</v>
      </c>
      <c r="L135" s="79">
        <f t="shared" si="8"/>
        <v>0</v>
      </c>
      <c r="M135" s="33"/>
      <c r="N135" s="34"/>
      <c r="O135" s="35"/>
      <c r="P135" s="79">
        <f t="shared" si="9"/>
        <v>0</v>
      </c>
      <c r="Q135" s="80" t="str">
        <f t="shared" si="10"/>
        <v/>
      </c>
      <c r="R135" s="81" t="str">
        <f t="shared" si="11"/>
        <v/>
      </c>
    </row>
    <row r="136" spans="1:18" x14ac:dyDescent="0.35">
      <c r="A136" s="73" t="s">
        <v>230</v>
      </c>
      <c r="B136" s="74" t="s">
        <v>145</v>
      </c>
      <c r="C136" s="74">
        <v>865</v>
      </c>
      <c r="D136" s="74" t="s">
        <v>22</v>
      </c>
      <c r="E136" s="75" t="s">
        <v>235</v>
      </c>
      <c r="F136" s="82" t="s">
        <v>236</v>
      </c>
      <c r="G136" s="1"/>
      <c r="H136" s="77">
        <v>40</v>
      </c>
      <c r="I136" s="3"/>
      <c r="J136" s="16"/>
      <c r="K136" s="86" t="s">
        <v>392</v>
      </c>
      <c r="L136" s="85">
        <f t="shared" si="8"/>
        <v>0</v>
      </c>
      <c r="M136" s="3"/>
      <c r="N136" s="14"/>
      <c r="O136" s="102" t="s">
        <v>392</v>
      </c>
      <c r="P136" s="79">
        <f t="shared" si="9"/>
        <v>0</v>
      </c>
      <c r="Q136" s="80" t="str">
        <f t="shared" si="10"/>
        <v/>
      </c>
      <c r="R136" s="81" t="str">
        <f t="shared" si="11"/>
        <v/>
      </c>
    </row>
    <row r="137" spans="1:18" x14ac:dyDescent="0.35">
      <c r="A137" s="73" t="s">
        <v>230</v>
      </c>
      <c r="B137" s="74" t="s">
        <v>145</v>
      </c>
      <c r="C137" s="74">
        <v>2650</v>
      </c>
      <c r="D137" s="74" t="s">
        <v>116</v>
      </c>
      <c r="E137" s="75" t="s">
        <v>237</v>
      </c>
      <c r="F137" s="82" t="s">
        <v>238</v>
      </c>
      <c r="G137" s="1"/>
      <c r="H137" s="77">
        <v>28</v>
      </c>
      <c r="I137" s="3"/>
      <c r="J137" s="16"/>
      <c r="K137" s="86" t="s">
        <v>392</v>
      </c>
      <c r="L137" s="85">
        <f t="shared" si="8"/>
        <v>0</v>
      </c>
      <c r="M137" s="3"/>
      <c r="N137" s="16"/>
      <c r="O137" s="86" t="s">
        <v>392</v>
      </c>
      <c r="P137" s="79">
        <f t="shared" si="9"/>
        <v>0</v>
      </c>
      <c r="Q137" s="80" t="str">
        <f t="shared" si="10"/>
        <v/>
      </c>
      <c r="R137" s="81" t="str">
        <f t="shared" si="11"/>
        <v/>
      </c>
    </row>
    <row r="138" spans="1:18" x14ac:dyDescent="0.35">
      <c r="A138" s="73" t="s">
        <v>230</v>
      </c>
      <c r="B138" s="74" t="s">
        <v>27</v>
      </c>
      <c r="C138" s="74">
        <v>1</v>
      </c>
      <c r="D138" s="74" t="s">
        <v>82</v>
      </c>
      <c r="E138" s="75" t="s">
        <v>239</v>
      </c>
      <c r="F138" s="82" t="s">
        <v>198</v>
      </c>
      <c r="G138" s="1"/>
      <c r="H138" s="77">
        <v>40</v>
      </c>
      <c r="I138" s="3"/>
      <c r="J138" s="16"/>
      <c r="K138" s="86" t="s">
        <v>392</v>
      </c>
      <c r="L138" s="85">
        <f t="shared" si="8"/>
        <v>0</v>
      </c>
      <c r="M138" s="3"/>
      <c r="N138" s="24"/>
      <c r="O138" s="103" t="s">
        <v>392</v>
      </c>
      <c r="P138" s="79">
        <f t="shared" si="9"/>
        <v>0</v>
      </c>
      <c r="Q138" s="80" t="str">
        <f t="shared" si="10"/>
        <v/>
      </c>
      <c r="R138" s="81" t="str">
        <f t="shared" si="11"/>
        <v/>
      </c>
    </row>
    <row r="139" spans="1:18" x14ac:dyDescent="0.35">
      <c r="A139" s="73" t="s">
        <v>230</v>
      </c>
      <c r="B139" s="74" t="s">
        <v>233</v>
      </c>
      <c r="C139" s="74">
        <v>10</v>
      </c>
      <c r="D139" s="74" t="s">
        <v>82</v>
      </c>
      <c r="E139" s="75" t="s">
        <v>240</v>
      </c>
      <c r="F139" s="30"/>
      <c r="G139" s="52"/>
      <c r="H139" s="77">
        <v>5</v>
      </c>
      <c r="I139" s="4"/>
      <c r="J139" s="13"/>
      <c r="K139" s="87" t="s">
        <v>392</v>
      </c>
      <c r="L139" s="79">
        <f t="shared" si="8"/>
        <v>0</v>
      </c>
      <c r="M139" s="33"/>
      <c r="N139" s="34"/>
      <c r="O139" s="35"/>
      <c r="P139" s="79">
        <f t="shared" si="9"/>
        <v>0</v>
      </c>
      <c r="Q139" s="80" t="str">
        <f t="shared" si="10"/>
        <v/>
      </c>
      <c r="R139" s="81" t="str">
        <f t="shared" si="11"/>
        <v/>
      </c>
    </row>
    <row r="140" spans="1:18" x14ac:dyDescent="0.35">
      <c r="A140" s="73" t="s">
        <v>230</v>
      </c>
      <c r="B140" s="74" t="s">
        <v>86</v>
      </c>
      <c r="C140" s="74">
        <v>875</v>
      </c>
      <c r="D140" s="74" t="s">
        <v>116</v>
      </c>
      <c r="E140" s="75" t="s">
        <v>241</v>
      </c>
      <c r="F140" s="82" t="s">
        <v>242</v>
      </c>
      <c r="G140" s="1"/>
      <c r="H140" s="77">
        <v>21</v>
      </c>
      <c r="I140" s="3"/>
      <c r="J140" s="16"/>
      <c r="K140" s="86" t="s">
        <v>392</v>
      </c>
      <c r="L140" s="85">
        <f t="shared" si="8"/>
        <v>0</v>
      </c>
      <c r="M140" s="3"/>
      <c r="N140" s="14"/>
      <c r="O140" s="102" t="s">
        <v>392</v>
      </c>
      <c r="P140" s="79">
        <f t="shared" si="9"/>
        <v>0</v>
      </c>
      <c r="Q140" s="80" t="str">
        <f t="shared" si="10"/>
        <v/>
      </c>
      <c r="R140" s="81" t="str">
        <f t="shared" si="11"/>
        <v/>
      </c>
    </row>
    <row r="141" spans="1:18" x14ac:dyDescent="0.35">
      <c r="A141" s="73" t="s">
        <v>230</v>
      </c>
      <c r="B141" s="74" t="s">
        <v>86</v>
      </c>
      <c r="C141" s="74">
        <v>900</v>
      </c>
      <c r="D141" s="74" t="s">
        <v>116</v>
      </c>
      <c r="E141" s="75" t="s">
        <v>243</v>
      </c>
      <c r="F141" s="82" t="s">
        <v>244</v>
      </c>
      <c r="G141" s="1"/>
      <c r="H141" s="77">
        <v>23</v>
      </c>
      <c r="I141" s="3"/>
      <c r="J141" s="16"/>
      <c r="K141" s="86" t="s">
        <v>392</v>
      </c>
      <c r="L141" s="85">
        <f t="shared" si="8"/>
        <v>0</v>
      </c>
      <c r="M141" s="3"/>
      <c r="N141" s="16"/>
      <c r="O141" s="86" t="s">
        <v>392</v>
      </c>
      <c r="P141" s="79">
        <f t="shared" si="9"/>
        <v>0</v>
      </c>
      <c r="Q141" s="80" t="str">
        <f t="shared" si="10"/>
        <v/>
      </c>
      <c r="R141" s="81" t="str">
        <f t="shared" si="11"/>
        <v/>
      </c>
    </row>
    <row r="142" spans="1:18" x14ac:dyDescent="0.35">
      <c r="A142" s="73" t="s">
        <v>230</v>
      </c>
      <c r="B142" s="74" t="s">
        <v>86</v>
      </c>
      <c r="C142" s="74">
        <v>900</v>
      </c>
      <c r="D142" s="74" t="s">
        <v>116</v>
      </c>
      <c r="E142" s="75" t="s">
        <v>245</v>
      </c>
      <c r="F142" s="82" t="s">
        <v>244</v>
      </c>
      <c r="G142" s="1"/>
      <c r="H142" s="77">
        <v>19</v>
      </c>
      <c r="I142" s="3"/>
      <c r="J142" s="16"/>
      <c r="K142" s="86" t="s">
        <v>392</v>
      </c>
      <c r="L142" s="85">
        <f t="shared" si="8"/>
        <v>0</v>
      </c>
      <c r="M142" s="3"/>
      <c r="N142" s="16"/>
      <c r="O142" s="86" t="s">
        <v>392</v>
      </c>
      <c r="P142" s="79">
        <f t="shared" si="9"/>
        <v>0</v>
      </c>
      <c r="Q142" s="80" t="str">
        <f t="shared" si="10"/>
        <v/>
      </c>
      <c r="R142" s="81" t="str">
        <f t="shared" si="11"/>
        <v/>
      </c>
    </row>
    <row r="143" spans="1:18" ht="15" thickBot="1" x14ac:dyDescent="0.4">
      <c r="A143" s="88" t="s">
        <v>230</v>
      </c>
      <c r="B143" s="89" t="s">
        <v>145</v>
      </c>
      <c r="C143" s="89">
        <v>845</v>
      </c>
      <c r="D143" s="89" t="s">
        <v>22</v>
      </c>
      <c r="E143" s="90" t="s">
        <v>246</v>
      </c>
      <c r="F143" s="91" t="s">
        <v>236</v>
      </c>
      <c r="G143" s="2"/>
      <c r="H143" s="92">
        <v>14</v>
      </c>
      <c r="I143" s="6"/>
      <c r="J143" s="22"/>
      <c r="K143" s="93" t="s">
        <v>392</v>
      </c>
      <c r="L143" s="94">
        <f t="shared" si="8"/>
        <v>0</v>
      </c>
      <c r="M143" s="6"/>
      <c r="N143" s="22"/>
      <c r="O143" s="93" t="s">
        <v>392</v>
      </c>
      <c r="P143" s="96">
        <f t="shared" si="9"/>
        <v>0</v>
      </c>
      <c r="Q143" s="97" t="str">
        <f t="shared" si="10"/>
        <v/>
      </c>
      <c r="R143" s="98" t="str">
        <f t="shared" si="11"/>
        <v/>
      </c>
    </row>
    <row r="144" spans="1:18" x14ac:dyDescent="0.35">
      <c r="A144" s="62" t="s">
        <v>247</v>
      </c>
      <c r="B144" s="63" t="s">
        <v>184</v>
      </c>
      <c r="C144" s="63">
        <v>10</v>
      </c>
      <c r="D144" s="63" t="s">
        <v>27</v>
      </c>
      <c r="E144" s="64" t="s">
        <v>248</v>
      </c>
      <c r="F144" s="65" t="s">
        <v>249</v>
      </c>
      <c r="G144" s="9"/>
      <c r="H144" s="66">
        <v>25</v>
      </c>
      <c r="I144" s="5"/>
      <c r="J144" s="21"/>
      <c r="K144" s="101" t="s">
        <v>392</v>
      </c>
      <c r="L144" s="68">
        <f t="shared" si="8"/>
        <v>0</v>
      </c>
      <c r="M144" s="5"/>
      <c r="N144" s="21"/>
      <c r="O144" s="101" t="s">
        <v>392</v>
      </c>
      <c r="P144" s="70">
        <f t="shared" si="9"/>
        <v>0</v>
      </c>
      <c r="Q144" s="71" t="str">
        <f t="shared" si="10"/>
        <v/>
      </c>
      <c r="R144" s="72" t="str">
        <f t="shared" si="11"/>
        <v/>
      </c>
    </row>
    <row r="145" spans="1:18" x14ac:dyDescent="0.35">
      <c r="A145" s="73" t="s">
        <v>247</v>
      </c>
      <c r="B145" s="74" t="s">
        <v>27</v>
      </c>
      <c r="C145" s="74">
        <v>1</v>
      </c>
      <c r="D145" s="74" t="s">
        <v>82</v>
      </c>
      <c r="E145" s="75" t="s">
        <v>250</v>
      </c>
      <c r="F145" s="82" t="s">
        <v>251</v>
      </c>
      <c r="G145" s="1"/>
      <c r="H145" s="77">
        <v>100</v>
      </c>
      <c r="I145" s="3"/>
      <c r="J145" s="16"/>
      <c r="K145" s="86" t="s">
        <v>392</v>
      </c>
      <c r="L145" s="85">
        <f t="shared" si="8"/>
        <v>0</v>
      </c>
      <c r="M145" s="3"/>
      <c r="N145" s="16"/>
      <c r="O145" s="86" t="s">
        <v>392</v>
      </c>
      <c r="P145" s="79">
        <f t="shared" si="9"/>
        <v>0</v>
      </c>
      <c r="Q145" s="80" t="str">
        <f t="shared" si="10"/>
        <v/>
      </c>
      <c r="R145" s="81" t="str">
        <f t="shared" si="11"/>
        <v/>
      </c>
    </row>
    <row r="146" spans="1:18" x14ac:dyDescent="0.35">
      <c r="A146" s="73" t="s">
        <v>247</v>
      </c>
      <c r="B146" s="74" t="s">
        <v>94</v>
      </c>
      <c r="C146" s="74">
        <v>12</v>
      </c>
      <c r="D146" s="74" t="s">
        <v>95</v>
      </c>
      <c r="E146" s="75" t="s">
        <v>252</v>
      </c>
      <c r="F146" s="82" t="s">
        <v>253</v>
      </c>
      <c r="G146" s="1"/>
      <c r="H146" s="77">
        <v>3</v>
      </c>
      <c r="I146" s="3"/>
      <c r="J146" s="16"/>
      <c r="K146" s="86" t="s">
        <v>392</v>
      </c>
      <c r="L146" s="85">
        <f t="shared" si="8"/>
        <v>0</v>
      </c>
      <c r="M146" s="3"/>
      <c r="N146" s="16"/>
      <c r="O146" s="86" t="s">
        <v>392</v>
      </c>
      <c r="P146" s="79">
        <f t="shared" si="9"/>
        <v>0</v>
      </c>
      <c r="Q146" s="80" t="str">
        <f t="shared" si="10"/>
        <v/>
      </c>
      <c r="R146" s="81" t="str">
        <f t="shared" si="11"/>
        <v/>
      </c>
    </row>
    <row r="147" spans="1:18" x14ac:dyDescent="0.35">
      <c r="A147" s="73" t="s">
        <v>247</v>
      </c>
      <c r="B147" s="74" t="s">
        <v>21</v>
      </c>
      <c r="C147" s="74">
        <v>1000</v>
      </c>
      <c r="D147" s="74" t="s">
        <v>22</v>
      </c>
      <c r="E147" s="75" t="s">
        <v>254</v>
      </c>
      <c r="F147" s="82" t="s">
        <v>255</v>
      </c>
      <c r="G147" s="1"/>
      <c r="H147" s="77">
        <v>4</v>
      </c>
      <c r="I147" s="3"/>
      <c r="J147" s="16"/>
      <c r="K147" s="86" t="s">
        <v>392</v>
      </c>
      <c r="L147" s="85">
        <f t="shared" si="8"/>
        <v>0</v>
      </c>
      <c r="M147" s="3"/>
      <c r="N147" s="16"/>
      <c r="O147" s="86" t="s">
        <v>392</v>
      </c>
      <c r="P147" s="79">
        <f t="shared" si="9"/>
        <v>0</v>
      </c>
      <c r="Q147" s="80" t="str">
        <f t="shared" si="10"/>
        <v/>
      </c>
      <c r="R147" s="81" t="str">
        <f t="shared" si="11"/>
        <v/>
      </c>
    </row>
    <row r="148" spans="1:18" x14ac:dyDescent="0.35">
      <c r="A148" s="73" t="s">
        <v>247</v>
      </c>
      <c r="B148" s="74" t="s">
        <v>27</v>
      </c>
      <c r="C148" s="74">
        <v>600</v>
      </c>
      <c r="D148" s="74" t="s">
        <v>22</v>
      </c>
      <c r="E148" s="75" t="s">
        <v>256</v>
      </c>
      <c r="F148" s="82" t="s">
        <v>249</v>
      </c>
      <c r="G148" s="1"/>
      <c r="H148" s="77">
        <v>50</v>
      </c>
      <c r="I148" s="3"/>
      <c r="J148" s="16"/>
      <c r="K148" s="86" t="s">
        <v>392</v>
      </c>
      <c r="L148" s="85">
        <f t="shared" si="8"/>
        <v>0</v>
      </c>
      <c r="M148" s="3"/>
      <c r="N148" s="16"/>
      <c r="O148" s="86" t="s">
        <v>392</v>
      </c>
      <c r="P148" s="79">
        <f t="shared" si="9"/>
        <v>0</v>
      </c>
      <c r="Q148" s="80" t="str">
        <f t="shared" si="10"/>
        <v/>
      </c>
      <c r="R148" s="81" t="str">
        <f t="shared" si="11"/>
        <v/>
      </c>
    </row>
    <row r="149" spans="1:18" x14ac:dyDescent="0.35">
      <c r="A149" s="73" t="s">
        <v>247</v>
      </c>
      <c r="B149" s="74" t="s">
        <v>27</v>
      </c>
      <c r="C149" s="74">
        <v>600</v>
      </c>
      <c r="D149" s="74" t="s">
        <v>22</v>
      </c>
      <c r="E149" s="75" t="s">
        <v>257</v>
      </c>
      <c r="F149" s="82" t="s">
        <v>249</v>
      </c>
      <c r="G149" s="1"/>
      <c r="H149" s="77">
        <v>47</v>
      </c>
      <c r="I149" s="3"/>
      <c r="J149" s="16"/>
      <c r="K149" s="86" t="s">
        <v>392</v>
      </c>
      <c r="L149" s="85">
        <f t="shared" si="8"/>
        <v>0</v>
      </c>
      <c r="M149" s="3"/>
      <c r="N149" s="16"/>
      <c r="O149" s="86" t="s">
        <v>392</v>
      </c>
      <c r="P149" s="79">
        <f t="shared" si="9"/>
        <v>0</v>
      </c>
      <c r="Q149" s="80" t="str">
        <f t="shared" si="10"/>
        <v/>
      </c>
      <c r="R149" s="81" t="str">
        <f t="shared" si="11"/>
        <v/>
      </c>
    </row>
    <row r="150" spans="1:18" x14ac:dyDescent="0.35">
      <c r="A150" s="73" t="s">
        <v>247</v>
      </c>
      <c r="B150" s="74" t="s">
        <v>27</v>
      </c>
      <c r="C150" s="74">
        <v>600</v>
      </c>
      <c r="D150" s="74" t="s">
        <v>22</v>
      </c>
      <c r="E150" s="75" t="s">
        <v>258</v>
      </c>
      <c r="F150" s="82" t="s">
        <v>249</v>
      </c>
      <c r="G150" s="1"/>
      <c r="H150" s="77">
        <v>47</v>
      </c>
      <c r="I150" s="3"/>
      <c r="J150" s="16"/>
      <c r="K150" s="86" t="s">
        <v>392</v>
      </c>
      <c r="L150" s="85">
        <f t="shared" si="8"/>
        <v>0</v>
      </c>
      <c r="M150" s="3"/>
      <c r="N150" s="16"/>
      <c r="O150" s="86" t="s">
        <v>392</v>
      </c>
      <c r="P150" s="79">
        <f t="shared" si="9"/>
        <v>0</v>
      </c>
      <c r="Q150" s="80" t="str">
        <f t="shared" si="10"/>
        <v/>
      </c>
      <c r="R150" s="81" t="str">
        <f t="shared" si="11"/>
        <v/>
      </c>
    </row>
    <row r="151" spans="1:18" x14ac:dyDescent="0.35">
      <c r="A151" s="73" t="s">
        <v>247</v>
      </c>
      <c r="B151" s="74" t="s">
        <v>233</v>
      </c>
      <c r="C151" s="74">
        <v>5</v>
      </c>
      <c r="D151" s="74" t="s">
        <v>9</v>
      </c>
      <c r="E151" s="75" t="s">
        <v>259</v>
      </c>
      <c r="F151" s="82" t="s">
        <v>249</v>
      </c>
      <c r="G151" s="1"/>
      <c r="H151" s="77">
        <v>4</v>
      </c>
      <c r="I151" s="3"/>
      <c r="J151" s="16"/>
      <c r="K151" s="86" t="s">
        <v>392</v>
      </c>
      <c r="L151" s="85">
        <f t="shared" si="8"/>
        <v>0</v>
      </c>
      <c r="M151" s="3"/>
      <c r="N151" s="16"/>
      <c r="O151" s="86" t="s">
        <v>392</v>
      </c>
      <c r="P151" s="79">
        <f t="shared" si="9"/>
        <v>0</v>
      </c>
      <c r="Q151" s="80" t="str">
        <f t="shared" si="10"/>
        <v/>
      </c>
      <c r="R151" s="81" t="str">
        <f t="shared" si="11"/>
        <v/>
      </c>
    </row>
    <row r="152" spans="1:18" x14ac:dyDescent="0.35">
      <c r="A152" s="73" t="s">
        <v>247</v>
      </c>
      <c r="B152" s="74" t="s">
        <v>27</v>
      </c>
      <c r="C152" s="74">
        <v>1</v>
      </c>
      <c r="D152" s="74" t="s">
        <v>9</v>
      </c>
      <c r="E152" s="75" t="s">
        <v>260</v>
      </c>
      <c r="F152" s="82" t="s">
        <v>261</v>
      </c>
      <c r="G152" s="1"/>
      <c r="H152" s="77">
        <v>45</v>
      </c>
      <c r="I152" s="3"/>
      <c r="J152" s="16"/>
      <c r="K152" s="86" t="s">
        <v>392</v>
      </c>
      <c r="L152" s="85">
        <f t="shared" si="8"/>
        <v>0</v>
      </c>
      <c r="M152" s="3"/>
      <c r="N152" s="16"/>
      <c r="O152" s="86" t="s">
        <v>392</v>
      </c>
      <c r="P152" s="79">
        <f t="shared" si="9"/>
        <v>0</v>
      </c>
      <c r="Q152" s="80" t="str">
        <f t="shared" si="10"/>
        <v/>
      </c>
      <c r="R152" s="81" t="str">
        <f t="shared" si="11"/>
        <v/>
      </c>
    </row>
    <row r="153" spans="1:18" ht="15" thickBot="1" x14ac:dyDescent="0.4">
      <c r="A153" s="88" t="s">
        <v>247</v>
      </c>
      <c r="B153" s="89" t="s">
        <v>27</v>
      </c>
      <c r="C153" s="89">
        <v>750</v>
      </c>
      <c r="D153" s="89" t="s">
        <v>22</v>
      </c>
      <c r="E153" s="90" t="s">
        <v>262</v>
      </c>
      <c r="F153" s="91" t="s">
        <v>263</v>
      </c>
      <c r="G153" s="2"/>
      <c r="H153" s="92">
        <v>11</v>
      </c>
      <c r="I153" s="6"/>
      <c r="J153" s="22"/>
      <c r="K153" s="93" t="s">
        <v>392</v>
      </c>
      <c r="L153" s="94">
        <f t="shared" si="8"/>
        <v>0</v>
      </c>
      <c r="M153" s="6"/>
      <c r="N153" s="22"/>
      <c r="O153" s="93" t="s">
        <v>392</v>
      </c>
      <c r="P153" s="96">
        <f t="shared" si="9"/>
        <v>0</v>
      </c>
      <c r="Q153" s="97" t="str">
        <f t="shared" si="10"/>
        <v/>
      </c>
      <c r="R153" s="98" t="str">
        <f t="shared" si="11"/>
        <v/>
      </c>
    </row>
    <row r="154" spans="1:18" x14ac:dyDescent="0.35">
      <c r="A154" s="62" t="s">
        <v>264</v>
      </c>
      <c r="B154" s="63" t="s">
        <v>27</v>
      </c>
      <c r="C154" s="63">
        <v>50</v>
      </c>
      <c r="D154" s="63" t="s">
        <v>265</v>
      </c>
      <c r="E154" s="64" t="s">
        <v>266</v>
      </c>
      <c r="F154" s="31"/>
      <c r="G154" s="51"/>
      <c r="H154" s="66">
        <v>100</v>
      </c>
      <c r="I154" s="7"/>
      <c r="J154" s="19"/>
      <c r="K154" s="99" t="s">
        <v>392</v>
      </c>
      <c r="L154" s="70">
        <f t="shared" si="8"/>
        <v>0</v>
      </c>
      <c r="M154" s="36"/>
      <c r="N154" s="37"/>
      <c r="O154" s="38"/>
      <c r="P154" s="70">
        <f t="shared" si="9"/>
        <v>0</v>
      </c>
      <c r="Q154" s="71" t="str">
        <f t="shared" si="10"/>
        <v/>
      </c>
      <c r="R154" s="72" t="str">
        <f t="shared" si="11"/>
        <v/>
      </c>
    </row>
    <row r="155" spans="1:18" x14ac:dyDescent="0.35">
      <c r="A155" s="73" t="s">
        <v>264</v>
      </c>
      <c r="B155" s="74"/>
      <c r="C155" s="74">
        <v>1</v>
      </c>
      <c r="D155" s="74" t="s">
        <v>9</v>
      </c>
      <c r="E155" s="75" t="s">
        <v>267</v>
      </c>
      <c r="F155" s="82" t="s">
        <v>268</v>
      </c>
      <c r="G155" s="1"/>
      <c r="H155" s="77">
        <v>40</v>
      </c>
      <c r="I155" s="3"/>
      <c r="J155" s="16"/>
      <c r="K155" s="86" t="s">
        <v>392</v>
      </c>
      <c r="L155" s="85">
        <f t="shared" si="8"/>
        <v>0</v>
      </c>
      <c r="M155" s="3"/>
      <c r="N155" s="14"/>
      <c r="O155" s="102" t="s">
        <v>392</v>
      </c>
      <c r="P155" s="79">
        <f t="shared" si="9"/>
        <v>0</v>
      </c>
      <c r="Q155" s="80" t="str">
        <f t="shared" si="10"/>
        <v/>
      </c>
      <c r="R155" s="81" t="str">
        <f t="shared" si="11"/>
        <v/>
      </c>
    </row>
    <row r="156" spans="1:18" x14ac:dyDescent="0.35">
      <c r="A156" s="73" t="s">
        <v>264</v>
      </c>
      <c r="B156" s="74" t="s">
        <v>145</v>
      </c>
      <c r="C156" s="74">
        <v>1</v>
      </c>
      <c r="D156" s="74" t="s">
        <v>9</v>
      </c>
      <c r="E156" s="75" t="s">
        <v>269</v>
      </c>
      <c r="F156" s="82" t="s">
        <v>270</v>
      </c>
      <c r="G156" s="1"/>
      <c r="H156" s="77">
        <v>60</v>
      </c>
      <c r="I156" s="3"/>
      <c r="J156" s="16"/>
      <c r="K156" s="86" t="s">
        <v>392</v>
      </c>
      <c r="L156" s="85">
        <f t="shared" si="8"/>
        <v>0</v>
      </c>
      <c r="M156" s="3"/>
      <c r="N156" s="16"/>
      <c r="O156" s="86" t="s">
        <v>392</v>
      </c>
      <c r="P156" s="79">
        <f t="shared" si="9"/>
        <v>0</v>
      </c>
      <c r="Q156" s="80" t="str">
        <f t="shared" si="10"/>
        <v/>
      </c>
      <c r="R156" s="81" t="str">
        <f t="shared" si="11"/>
        <v/>
      </c>
    </row>
    <row r="157" spans="1:18" x14ac:dyDescent="0.35">
      <c r="A157" s="73" t="s">
        <v>264</v>
      </c>
      <c r="B157" s="74" t="s">
        <v>21</v>
      </c>
      <c r="C157" s="74">
        <v>250</v>
      </c>
      <c r="D157" s="74" t="s">
        <v>22</v>
      </c>
      <c r="E157" s="75" t="s">
        <v>271</v>
      </c>
      <c r="F157" s="82" t="s">
        <v>272</v>
      </c>
      <c r="G157" s="1"/>
      <c r="H157" s="77">
        <v>100</v>
      </c>
      <c r="I157" s="3"/>
      <c r="J157" s="16"/>
      <c r="K157" s="86" t="s">
        <v>392</v>
      </c>
      <c r="L157" s="85">
        <f t="shared" si="8"/>
        <v>0</v>
      </c>
      <c r="M157" s="3"/>
      <c r="N157" s="24"/>
      <c r="O157" s="103" t="s">
        <v>392</v>
      </c>
      <c r="P157" s="79">
        <f t="shared" si="9"/>
        <v>0</v>
      </c>
      <c r="Q157" s="80" t="str">
        <f t="shared" si="10"/>
        <v/>
      </c>
      <c r="R157" s="81" t="str">
        <f t="shared" si="11"/>
        <v/>
      </c>
    </row>
    <row r="158" spans="1:18" x14ac:dyDescent="0.35">
      <c r="A158" s="73" t="s">
        <v>264</v>
      </c>
      <c r="B158" s="74" t="s">
        <v>27</v>
      </c>
      <c r="C158" s="74">
        <v>25</v>
      </c>
      <c r="D158" s="74" t="s">
        <v>265</v>
      </c>
      <c r="E158" s="75" t="s">
        <v>273</v>
      </c>
      <c r="F158" s="76"/>
      <c r="G158" s="52"/>
      <c r="H158" s="77">
        <v>50</v>
      </c>
      <c r="I158" s="4"/>
      <c r="J158" s="13"/>
      <c r="K158" s="87" t="s">
        <v>392</v>
      </c>
      <c r="L158" s="79">
        <f t="shared" si="8"/>
        <v>0</v>
      </c>
      <c r="M158" s="33"/>
      <c r="N158" s="34"/>
      <c r="O158" s="35"/>
      <c r="P158" s="79">
        <f t="shared" si="9"/>
        <v>0</v>
      </c>
      <c r="Q158" s="80" t="str">
        <f t="shared" si="10"/>
        <v/>
      </c>
      <c r="R158" s="81" t="str">
        <f t="shared" si="11"/>
        <v/>
      </c>
    </row>
    <row r="159" spans="1:18" x14ac:dyDescent="0.35">
      <c r="A159" s="73" t="s">
        <v>264</v>
      </c>
      <c r="B159" s="74" t="s">
        <v>17</v>
      </c>
      <c r="C159" s="74">
        <v>1</v>
      </c>
      <c r="D159" s="74" t="s">
        <v>9</v>
      </c>
      <c r="E159" s="75" t="s">
        <v>274</v>
      </c>
      <c r="F159" s="82" t="s">
        <v>275</v>
      </c>
      <c r="G159" s="1"/>
      <c r="H159" s="77">
        <v>35</v>
      </c>
      <c r="I159" s="3"/>
      <c r="J159" s="16"/>
      <c r="K159" s="86" t="s">
        <v>392</v>
      </c>
      <c r="L159" s="85">
        <f t="shared" si="8"/>
        <v>0</v>
      </c>
      <c r="M159" s="3"/>
      <c r="N159" s="17"/>
      <c r="O159" s="104" t="s">
        <v>392</v>
      </c>
      <c r="P159" s="79">
        <f t="shared" si="9"/>
        <v>0</v>
      </c>
      <c r="Q159" s="80" t="str">
        <f t="shared" si="10"/>
        <v/>
      </c>
      <c r="R159" s="81" t="str">
        <f t="shared" si="11"/>
        <v/>
      </c>
    </row>
    <row r="160" spans="1:18" x14ac:dyDescent="0.35">
      <c r="A160" s="73" t="s">
        <v>264</v>
      </c>
      <c r="B160" s="74" t="s">
        <v>16</v>
      </c>
      <c r="C160" s="74">
        <v>1</v>
      </c>
      <c r="D160" s="74" t="s">
        <v>9</v>
      </c>
      <c r="E160" s="75" t="s">
        <v>276</v>
      </c>
      <c r="F160" s="30"/>
      <c r="G160" s="52"/>
      <c r="H160" s="77">
        <v>35</v>
      </c>
      <c r="I160" s="4"/>
      <c r="J160" s="13"/>
      <c r="K160" s="87" t="s">
        <v>392</v>
      </c>
      <c r="L160" s="79">
        <f t="shared" si="8"/>
        <v>0</v>
      </c>
      <c r="M160" s="33"/>
      <c r="N160" s="34"/>
      <c r="O160" s="35"/>
      <c r="P160" s="79">
        <f t="shared" si="9"/>
        <v>0</v>
      </c>
      <c r="Q160" s="80" t="str">
        <f t="shared" si="10"/>
        <v/>
      </c>
      <c r="R160" s="81" t="str">
        <f t="shared" si="11"/>
        <v/>
      </c>
    </row>
    <row r="161" spans="1:18" x14ac:dyDescent="0.35">
      <c r="A161" s="73" t="s">
        <v>264</v>
      </c>
      <c r="B161" s="74" t="s">
        <v>21</v>
      </c>
      <c r="C161" s="74">
        <v>1</v>
      </c>
      <c r="D161" s="74" t="s">
        <v>9</v>
      </c>
      <c r="E161" s="75" t="s">
        <v>277</v>
      </c>
      <c r="F161" s="30"/>
      <c r="G161" s="52"/>
      <c r="H161" s="77">
        <v>20</v>
      </c>
      <c r="I161" s="4"/>
      <c r="J161" s="13"/>
      <c r="K161" s="87" t="s">
        <v>392</v>
      </c>
      <c r="L161" s="79">
        <f t="shared" si="8"/>
        <v>0</v>
      </c>
      <c r="M161" s="33"/>
      <c r="N161" s="34"/>
      <c r="O161" s="35"/>
      <c r="P161" s="79">
        <f t="shared" si="9"/>
        <v>0</v>
      </c>
      <c r="Q161" s="80" t="str">
        <f t="shared" si="10"/>
        <v/>
      </c>
      <c r="R161" s="81" t="str">
        <f t="shared" si="11"/>
        <v/>
      </c>
    </row>
    <row r="162" spans="1:18" x14ac:dyDescent="0.35">
      <c r="A162" s="73" t="s">
        <v>264</v>
      </c>
      <c r="B162" s="74"/>
      <c r="C162" s="74">
        <v>1</v>
      </c>
      <c r="D162" s="74" t="s">
        <v>9</v>
      </c>
      <c r="E162" s="75" t="s">
        <v>278</v>
      </c>
      <c r="F162" s="30"/>
      <c r="G162" s="52"/>
      <c r="H162" s="77">
        <v>25</v>
      </c>
      <c r="I162" s="4"/>
      <c r="J162" s="13"/>
      <c r="K162" s="87" t="s">
        <v>392</v>
      </c>
      <c r="L162" s="79">
        <f t="shared" si="8"/>
        <v>0</v>
      </c>
      <c r="M162" s="33"/>
      <c r="N162" s="34"/>
      <c r="O162" s="35"/>
      <c r="P162" s="79">
        <f t="shared" si="9"/>
        <v>0</v>
      </c>
      <c r="Q162" s="80" t="str">
        <f t="shared" si="10"/>
        <v/>
      </c>
      <c r="R162" s="81" t="str">
        <f t="shared" si="11"/>
        <v/>
      </c>
    </row>
    <row r="163" spans="1:18" ht="15" thickBot="1" x14ac:dyDescent="0.4">
      <c r="A163" s="88" t="s">
        <v>264</v>
      </c>
      <c r="B163" s="89" t="s">
        <v>16</v>
      </c>
      <c r="C163" s="89">
        <v>500</v>
      </c>
      <c r="D163" s="89" t="s">
        <v>22</v>
      </c>
      <c r="E163" s="90" t="s">
        <v>279</v>
      </c>
      <c r="F163" s="91" t="s">
        <v>280</v>
      </c>
      <c r="G163" s="2"/>
      <c r="H163" s="92">
        <v>40</v>
      </c>
      <c r="I163" s="6"/>
      <c r="J163" s="22"/>
      <c r="K163" s="93" t="s">
        <v>392</v>
      </c>
      <c r="L163" s="94">
        <f t="shared" si="8"/>
        <v>0</v>
      </c>
      <c r="M163" s="6"/>
      <c r="N163" s="18"/>
      <c r="O163" s="118" t="s">
        <v>392</v>
      </c>
      <c r="P163" s="96">
        <f t="shared" si="9"/>
        <v>0</v>
      </c>
      <c r="Q163" s="97" t="str">
        <f t="shared" si="10"/>
        <v/>
      </c>
      <c r="R163" s="98" t="str">
        <f t="shared" si="11"/>
        <v/>
      </c>
    </row>
    <row r="164" spans="1:18" x14ac:dyDescent="0.35">
      <c r="A164" s="119" t="s">
        <v>281</v>
      </c>
      <c r="B164" s="120" t="s">
        <v>86</v>
      </c>
      <c r="C164" s="120">
        <v>1500</v>
      </c>
      <c r="D164" s="120" t="s">
        <v>116</v>
      </c>
      <c r="E164" s="121" t="s">
        <v>282</v>
      </c>
      <c r="F164" s="147"/>
      <c r="G164" s="122"/>
      <c r="H164" s="123">
        <v>333</v>
      </c>
      <c r="I164" s="28"/>
      <c r="J164" s="29"/>
      <c r="K164" s="124" t="s">
        <v>392</v>
      </c>
      <c r="L164" s="70">
        <f t="shared" si="8"/>
        <v>0</v>
      </c>
      <c r="M164" s="125"/>
      <c r="N164" s="37"/>
      <c r="O164" s="38"/>
      <c r="P164" s="70">
        <f t="shared" si="9"/>
        <v>0</v>
      </c>
      <c r="Q164" s="126" t="str">
        <f t="shared" si="10"/>
        <v/>
      </c>
      <c r="R164" s="72" t="str">
        <f t="shared" si="11"/>
        <v/>
      </c>
    </row>
    <row r="165" spans="1:18" x14ac:dyDescent="0.35">
      <c r="A165" s="73" t="s">
        <v>281</v>
      </c>
      <c r="B165" s="74" t="s">
        <v>94</v>
      </c>
      <c r="C165" s="74">
        <v>12</v>
      </c>
      <c r="D165" s="74" t="s">
        <v>27</v>
      </c>
      <c r="E165" s="75" t="s">
        <v>283</v>
      </c>
      <c r="F165" s="82" t="s">
        <v>284</v>
      </c>
      <c r="G165" s="1"/>
      <c r="H165" s="77">
        <v>186</v>
      </c>
      <c r="I165" s="3"/>
      <c r="J165" s="16"/>
      <c r="K165" s="86" t="s">
        <v>392</v>
      </c>
      <c r="L165" s="127">
        <f t="shared" si="8"/>
        <v>0</v>
      </c>
      <c r="M165" s="3"/>
      <c r="N165" s="16"/>
      <c r="O165" s="86" t="s">
        <v>392</v>
      </c>
      <c r="P165" s="128">
        <f t="shared" si="9"/>
        <v>0</v>
      </c>
      <c r="Q165" s="80" t="str">
        <f t="shared" si="10"/>
        <v/>
      </c>
      <c r="R165" s="81" t="str">
        <f t="shared" si="11"/>
        <v/>
      </c>
    </row>
    <row r="166" spans="1:18" x14ac:dyDescent="0.35">
      <c r="A166" s="73" t="s">
        <v>281</v>
      </c>
      <c r="B166" s="74" t="s">
        <v>101</v>
      </c>
      <c r="C166" s="74">
        <v>90</v>
      </c>
      <c r="D166" s="74" t="s">
        <v>17</v>
      </c>
      <c r="E166" s="75" t="s">
        <v>285</v>
      </c>
      <c r="F166" s="82" t="s">
        <v>286</v>
      </c>
      <c r="G166" s="1"/>
      <c r="H166" s="77">
        <v>46</v>
      </c>
      <c r="I166" s="3"/>
      <c r="J166" s="16"/>
      <c r="K166" s="86" t="s">
        <v>392</v>
      </c>
      <c r="L166" s="85">
        <f t="shared" si="8"/>
        <v>0</v>
      </c>
      <c r="M166" s="3"/>
      <c r="N166" s="16"/>
      <c r="O166" s="86" t="s">
        <v>392</v>
      </c>
      <c r="P166" s="79">
        <f t="shared" si="9"/>
        <v>0</v>
      </c>
      <c r="Q166" s="80" t="str">
        <f t="shared" si="10"/>
        <v/>
      </c>
      <c r="R166" s="81" t="str">
        <f t="shared" si="11"/>
        <v/>
      </c>
    </row>
    <row r="167" spans="1:18" x14ac:dyDescent="0.35">
      <c r="A167" s="73" t="s">
        <v>281</v>
      </c>
      <c r="B167" s="74" t="s">
        <v>27</v>
      </c>
      <c r="C167" s="74">
        <v>1</v>
      </c>
      <c r="D167" s="74" t="s">
        <v>9</v>
      </c>
      <c r="E167" s="75" t="s">
        <v>287</v>
      </c>
      <c r="F167" s="82" t="s">
        <v>288</v>
      </c>
      <c r="G167" s="1"/>
      <c r="H167" s="77">
        <v>82</v>
      </c>
      <c r="I167" s="3"/>
      <c r="J167" s="16"/>
      <c r="K167" s="86" t="s">
        <v>392</v>
      </c>
      <c r="L167" s="129">
        <f t="shared" si="8"/>
        <v>0</v>
      </c>
      <c r="M167" s="3"/>
      <c r="N167" s="16"/>
      <c r="O167" s="86" t="s">
        <v>392</v>
      </c>
      <c r="P167" s="130">
        <f t="shared" si="9"/>
        <v>0</v>
      </c>
      <c r="Q167" s="80" t="str">
        <f t="shared" si="10"/>
        <v/>
      </c>
      <c r="R167" s="81" t="str">
        <f t="shared" si="11"/>
        <v/>
      </c>
    </row>
    <row r="168" spans="1:18" x14ac:dyDescent="0.35">
      <c r="A168" s="105" t="s">
        <v>281</v>
      </c>
      <c r="B168" s="106" t="s">
        <v>86</v>
      </c>
      <c r="C168" s="106">
        <v>1</v>
      </c>
      <c r="D168" s="106" t="s">
        <v>82</v>
      </c>
      <c r="E168" s="107" t="s">
        <v>289</v>
      </c>
      <c r="F168" s="146"/>
      <c r="G168" s="108"/>
      <c r="H168" s="109">
        <v>173</v>
      </c>
      <c r="I168" s="12"/>
      <c r="J168" s="20"/>
      <c r="K168" s="110" t="s">
        <v>392</v>
      </c>
      <c r="L168" s="79">
        <f t="shared" si="8"/>
        <v>0</v>
      </c>
      <c r="M168" s="40"/>
      <c r="N168" s="34"/>
      <c r="O168" s="35"/>
      <c r="P168" s="79">
        <f t="shared" si="9"/>
        <v>0</v>
      </c>
      <c r="Q168" s="111" t="str">
        <f t="shared" si="10"/>
        <v/>
      </c>
      <c r="R168" s="81" t="str">
        <f t="shared" si="11"/>
        <v/>
      </c>
    </row>
    <row r="169" spans="1:18" x14ac:dyDescent="0.35">
      <c r="A169" s="73" t="s">
        <v>281</v>
      </c>
      <c r="B169" s="74" t="s">
        <v>101</v>
      </c>
      <c r="C169" s="74">
        <v>20</v>
      </c>
      <c r="D169" s="74" t="s">
        <v>17</v>
      </c>
      <c r="E169" s="131" t="s">
        <v>290</v>
      </c>
      <c r="F169" s="30"/>
      <c r="G169" s="52"/>
      <c r="H169" s="77">
        <v>100</v>
      </c>
      <c r="I169" s="4"/>
      <c r="J169" s="13"/>
      <c r="K169" s="87" t="s">
        <v>392</v>
      </c>
      <c r="L169" s="79">
        <f t="shared" si="8"/>
        <v>0</v>
      </c>
      <c r="M169" s="33"/>
      <c r="N169" s="34"/>
      <c r="O169" s="35"/>
      <c r="P169" s="79">
        <f t="shared" si="9"/>
        <v>0</v>
      </c>
      <c r="Q169" s="80" t="str">
        <f t="shared" si="10"/>
        <v/>
      </c>
      <c r="R169" s="81" t="str">
        <f t="shared" si="11"/>
        <v/>
      </c>
    </row>
    <row r="170" spans="1:18" x14ac:dyDescent="0.35">
      <c r="A170" s="73" t="s">
        <v>281</v>
      </c>
      <c r="B170" s="74" t="s">
        <v>27</v>
      </c>
      <c r="C170" s="74">
        <v>1</v>
      </c>
      <c r="D170" s="74" t="s">
        <v>9</v>
      </c>
      <c r="E170" s="131" t="s">
        <v>291</v>
      </c>
      <c r="F170" s="30"/>
      <c r="G170" s="52"/>
      <c r="H170" s="77">
        <v>125</v>
      </c>
      <c r="I170" s="4"/>
      <c r="J170" s="13"/>
      <c r="K170" s="87" t="s">
        <v>392</v>
      </c>
      <c r="L170" s="79">
        <f t="shared" si="8"/>
        <v>0</v>
      </c>
      <c r="M170" s="33"/>
      <c r="N170" s="34"/>
      <c r="O170" s="35"/>
      <c r="P170" s="79">
        <f t="shared" si="9"/>
        <v>0</v>
      </c>
      <c r="Q170" s="80" t="str">
        <f t="shared" si="10"/>
        <v/>
      </c>
      <c r="R170" s="81" t="str">
        <f t="shared" si="11"/>
        <v/>
      </c>
    </row>
    <row r="171" spans="1:18" x14ac:dyDescent="0.35">
      <c r="A171" s="73" t="s">
        <v>281</v>
      </c>
      <c r="B171" s="74" t="s">
        <v>233</v>
      </c>
      <c r="C171" s="74">
        <v>1</v>
      </c>
      <c r="D171" s="74" t="s">
        <v>9</v>
      </c>
      <c r="E171" s="75" t="s">
        <v>292</v>
      </c>
      <c r="F171" s="82" t="s">
        <v>293</v>
      </c>
      <c r="G171" s="1"/>
      <c r="H171" s="77">
        <v>123</v>
      </c>
      <c r="I171" s="3"/>
      <c r="J171" s="16"/>
      <c r="K171" s="86" t="s">
        <v>392</v>
      </c>
      <c r="L171" s="85">
        <f t="shared" si="8"/>
        <v>0</v>
      </c>
      <c r="M171" s="3"/>
      <c r="N171" s="14"/>
      <c r="O171" s="102" t="s">
        <v>392</v>
      </c>
      <c r="P171" s="79">
        <f t="shared" si="9"/>
        <v>0</v>
      </c>
      <c r="Q171" s="80" t="str">
        <f t="shared" si="10"/>
        <v/>
      </c>
      <c r="R171" s="81" t="str">
        <f t="shared" si="11"/>
        <v/>
      </c>
    </row>
    <row r="172" spans="1:18" ht="15" thickBot="1" x14ac:dyDescent="0.4">
      <c r="A172" s="88" t="s">
        <v>281</v>
      </c>
      <c r="B172" s="89" t="s">
        <v>294</v>
      </c>
      <c r="C172" s="89">
        <v>1</v>
      </c>
      <c r="D172" s="89" t="s">
        <v>82</v>
      </c>
      <c r="E172" s="90" t="s">
        <v>295</v>
      </c>
      <c r="F172" s="91" t="s">
        <v>296</v>
      </c>
      <c r="G172" s="2"/>
      <c r="H172" s="92">
        <v>19</v>
      </c>
      <c r="I172" s="6"/>
      <c r="J172" s="22"/>
      <c r="K172" s="93" t="s">
        <v>392</v>
      </c>
      <c r="L172" s="94">
        <f t="shared" si="8"/>
        <v>0</v>
      </c>
      <c r="M172" s="6"/>
      <c r="N172" s="22"/>
      <c r="O172" s="93" t="s">
        <v>392</v>
      </c>
      <c r="P172" s="96">
        <f t="shared" si="9"/>
        <v>0</v>
      </c>
      <c r="Q172" s="97" t="str">
        <f t="shared" si="10"/>
        <v/>
      </c>
      <c r="R172" s="98" t="str">
        <f t="shared" si="11"/>
        <v/>
      </c>
    </row>
    <row r="173" spans="1:18" x14ac:dyDescent="0.35">
      <c r="A173" s="62" t="s">
        <v>297</v>
      </c>
      <c r="B173" s="63" t="s">
        <v>17</v>
      </c>
      <c r="C173" s="63">
        <v>800</v>
      </c>
      <c r="D173" s="63" t="s">
        <v>22</v>
      </c>
      <c r="E173" s="64" t="s">
        <v>298</v>
      </c>
      <c r="F173" s="65" t="s">
        <v>299</v>
      </c>
      <c r="G173" s="9"/>
      <c r="H173" s="66">
        <v>350</v>
      </c>
      <c r="I173" s="5"/>
      <c r="J173" s="21"/>
      <c r="K173" s="101" t="s">
        <v>392</v>
      </c>
      <c r="L173" s="68">
        <f t="shared" si="8"/>
        <v>0</v>
      </c>
      <c r="M173" s="5"/>
      <c r="N173" s="21"/>
      <c r="O173" s="101" t="s">
        <v>392</v>
      </c>
      <c r="P173" s="70">
        <f t="shared" si="9"/>
        <v>0</v>
      </c>
      <c r="Q173" s="71" t="str">
        <f t="shared" si="10"/>
        <v/>
      </c>
      <c r="R173" s="72" t="str">
        <f t="shared" si="11"/>
        <v/>
      </c>
    </row>
    <row r="174" spans="1:18" x14ac:dyDescent="0.35">
      <c r="A174" s="73" t="s">
        <v>297</v>
      </c>
      <c r="B174" s="74" t="s">
        <v>21</v>
      </c>
      <c r="C174" s="74">
        <v>2500</v>
      </c>
      <c r="D174" s="74" t="s">
        <v>22</v>
      </c>
      <c r="E174" s="75" t="s">
        <v>300</v>
      </c>
      <c r="F174" s="82" t="s">
        <v>301</v>
      </c>
      <c r="G174" s="1"/>
      <c r="H174" s="77">
        <v>170</v>
      </c>
      <c r="I174" s="3"/>
      <c r="J174" s="16"/>
      <c r="K174" s="86" t="s">
        <v>392</v>
      </c>
      <c r="L174" s="85">
        <f t="shared" si="8"/>
        <v>0</v>
      </c>
      <c r="M174" s="3"/>
      <c r="N174" s="16"/>
      <c r="O174" s="86" t="s">
        <v>392</v>
      </c>
      <c r="P174" s="79">
        <f t="shared" si="9"/>
        <v>0</v>
      </c>
      <c r="Q174" s="80" t="str">
        <f t="shared" si="10"/>
        <v/>
      </c>
      <c r="R174" s="81" t="str">
        <f t="shared" si="11"/>
        <v/>
      </c>
    </row>
    <row r="175" spans="1:18" x14ac:dyDescent="0.35">
      <c r="A175" s="73" t="s">
        <v>297</v>
      </c>
      <c r="B175" s="74" t="s">
        <v>17</v>
      </c>
      <c r="C175" s="74">
        <v>800</v>
      </c>
      <c r="D175" s="74" t="s">
        <v>22</v>
      </c>
      <c r="E175" s="75" t="s">
        <v>302</v>
      </c>
      <c r="F175" s="82" t="s">
        <v>299</v>
      </c>
      <c r="G175" s="1"/>
      <c r="H175" s="77">
        <v>200</v>
      </c>
      <c r="I175" s="3"/>
      <c r="J175" s="16"/>
      <c r="K175" s="86" t="s">
        <v>392</v>
      </c>
      <c r="L175" s="85">
        <f t="shared" si="8"/>
        <v>0</v>
      </c>
      <c r="M175" s="3"/>
      <c r="N175" s="16"/>
      <c r="O175" s="86" t="s">
        <v>392</v>
      </c>
      <c r="P175" s="79">
        <f t="shared" si="9"/>
        <v>0</v>
      </c>
      <c r="Q175" s="80" t="str">
        <f t="shared" si="10"/>
        <v/>
      </c>
      <c r="R175" s="81" t="str">
        <f t="shared" si="11"/>
        <v/>
      </c>
    </row>
    <row r="176" spans="1:18" x14ac:dyDescent="0.35">
      <c r="A176" s="73" t="s">
        <v>297</v>
      </c>
      <c r="B176" s="74" t="s">
        <v>101</v>
      </c>
      <c r="C176" s="74">
        <v>20</v>
      </c>
      <c r="D176" s="74" t="s">
        <v>17</v>
      </c>
      <c r="E176" s="75" t="s">
        <v>303</v>
      </c>
      <c r="F176" s="82" t="s">
        <v>304</v>
      </c>
      <c r="G176" s="1"/>
      <c r="H176" s="77">
        <v>30</v>
      </c>
      <c r="I176" s="3"/>
      <c r="J176" s="16"/>
      <c r="K176" s="86" t="s">
        <v>392</v>
      </c>
      <c r="L176" s="85">
        <f t="shared" si="8"/>
        <v>0</v>
      </c>
      <c r="M176" s="3"/>
      <c r="N176" s="16"/>
      <c r="O176" s="86" t="s">
        <v>392</v>
      </c>
      <c r="P176" s="79">
        <f t="shared" si="9"/>
        <v>0</v>
      </c>
      <c r="Q176" s="80" t="str">
        <f t="shared" si="10"/>
        <v/>
      </c>
      <c r="R176" s="81" t="str">
        <f t="shared" si="11"/>
        <v/>
      </c>
    </row>
    <row r="177" spans="1:18" x14ac:dyDescent="0.35">
      <c r="A177" s="73" t="s">
        <v>297</v>
      </c>
      <c r="B177" s="74" t="s">
        <v>101</v>
      </c>
      <c r="C177" s="74">
        <v>30</v>
      </c>
      <c r="D177" s="74" t="s">
        <v>17</v>
      </c>
      <c r="E177" s="75" t="s">
        <v>305</v>
      </c>
      <c r="F177" s="82" t="s">
        <v>306</v>
      </c>
      <c r="G177" s="1"/>
      <c r="H177" s="77">
        <v>35</v>
      </c>
      <c r="I177" s="3"/>
      <c r="J177" s="16"/>
      <c r="K177" s="86" t="s">
        <v>392</v>
      </c>
      <c r="L177" s="85">
        <f t="shared" si="8"/>
        <v>0</v>
      </c>
      <c r="M177" s="3"/>
      <c r="N177" s="16"/>
      <c r="O177" s="86" t="s">
        <v>392</v>
      </c>
      <c r="P177" s="79">
        <f t="shared" si="9"/>
        <v>0</v>
      </c>
      <c r="Q177" s="80" t="str">
        <f t="shared" si="10"/>
        <v/>
      </c>
      <c r="R177" s="81" t="str">
        <f t="shared" si="11"/>
        <v/>
      </c>
    </row>
    <row r="178" spans="1:18" x14ac:dyDescent="0.35">
      <c r="A178" s="73" t="s">
        <v>297</v>
      </c>
      <c r="B178" s="74" t="s">
        <v>101</v>
      </c>
      <c r="C178" s="74">
        <v>120</v>
      </c>
      <c r="D178" s="74" t="s">
        <v>17</v>
      </c>
      <c r="E178" s="75" t="s">
        <v>307</v>
      </c>
      <c r="F178" s="82" t="s">
        <v>308</v>
      </c>
      <c r="G178" s="1"/>
      <c r="H178" s="77">
        <v>30</v>
      </c>
      <c r="I178" s="3"/>
      <c r="J178" s="16"/>
      <c r="K178" s="86" t="s">
        <v>392</v>
      </c>
      <c r="L178" s="85">
        <f t="shared" si="8"/>
        <v>0</v>
      </c>
      <c r="M178" s="3"/>
      <c r="N178" s="16"/>
      <c r="O178" s="86" t="s">
        <v>392</v>
      </c>
      <c r="P178" s="79">
        <f t="shared" si="9"/>
        <v>0</v>
      </c>
      <c r="Q178" s="80" t="str">
        <f t="shared" si="10"/>
        <v/>
      </c>
      <c r="R178" s="81" t="str">
        <f t="shared" si="11"/>
        <v/>
      </c>
    </row>
    <row r="179" spans="1:18" x14ac:dyDescent="0.35">
      <c r="A179" s="73" t="s">
        <v>297</v>
      </c>
      <c r="B179" s="74" t="s">
        <v>101</v>
      </c>
      <c r="C179" s="74">
        <v>4</v>
      </c>
      <c r="D179" s="74" t="s">
        <v>17</v>
      </c>
      <c r="E179" s="75" t="s">
        <v>309</v>
      </c>
      <c r="F179" s="82" t="s">
        <v>310</v>
      </c>
      <c r="G179" s="1"/>
      <c r="H179" s="77">
        <v>45</v>
      </c>
      <c r="I179" s="3"/>
      <c r="J179" s="16"/>
      <c r="K179" s="86" t="s">
        <v>392</v>
      </c>
      <c r="L179" s="85">
        <f t="shared" si="8"/>
        <v>0</v>
      </c>
      <c r="M179" s="3"/>
      <c r="N179" s="16"/>
      <c r="O179" s="86" t="s">
        <v>392</v>
      </c>
      <c r="P179" s="79">
        <f t="shared" si="9"/>
        <v>0</v>
      </c>
      <c r="Q179" s="80" t="str">
        <f t="shared" si="10"/>
        <v/>
      </c>
      <c r="R179" s="81" t="str">
        <f t="shared" si="11"/>
        <v/>
      </c>
    </row>
    <row r="180" spans="1:18" x14ac:dyDescent="0.35">
      <c r="A180" s="73" t="s">
        <v>297</v>
      </c>
      <c r="B180" s="74" t="s">
        <v>101</v>
      </c>
      <c r="C180" s="74">
        <v>3</v>
      </c>
      <c r="D180" s="74" t="s">
        <v>17</v>
      </c>
      <c r="E180" s="75" t="s">
        <v>311</v>
      </c>
      <c r="F180" s="82" t="s">
        <v>299</v>
      </c>
      <c r="G180" s="1"/>
      <c r="H180" s="77">
        <v>35</v>
      </c>
      <c r="I180" s="3"/>
      <c r="J180" s="16"/>
      <c r="K180" s="86" t="s">
        <v>392</v>
      </c>
      <c r="L180" s="85">
        <f t="shared" si="8"/>
        <v>0</v>
      </c>
      <c r="M180" s="3"/>
      <c r="N180" s="16"/>
      <c r="O180" s="86" t="s">
        <v>392</v>
      </c>
      <c r="P180" s="79">
        <f t="shared" si="9"/>
        <v>0</v>
      </c>
      <c r="Q180" s="80" t="str">
        <f t="shared" si="10"/>
        <v/>
      </c>
      <c r="R180" s="81" t="str">
        <f t="shared" si="11"/>
        <v/>
      </c>
    </row>
    <row r="181" spans="1:18" x14ac:dyDescent="0.35">
      <c r="A181" s="73" t="s">
        <v>297</v>
      </c>
      <c r="B181" s="74" t="s">
        <v>101</v>
      </c>
      <c r="C181" s="74">
        <v>14</v>
      </c>
      <c r="D181" s="74" t="s">
        <v>265</v>
      </c>
      <c r="E181" s="75" t="s">
        <v>312</v>
      </c>
      <c r="F181" s="82" t="s">
        <v>313</v>
      </c>
      <c r="G181" s="1"/>
      <c r="H181" s="77">
        <v>10</v>
      </c>
      <c r="I181" s="3"/>
      <c r="J181" s="16"/>
      <c r="K181" s="86" t="s">
        <v>392</v>
      </c>
      <c r="L181" s="85">
        <f t="shared" si="8"/>
        <v>0</v>
      </c>
      <c r="M181" s="3"/>
      <c r="N181" s="16"/>
      <c r="O181" s="86" t="s">
        <v>392</v>
      </c>
      <c r="P181" s="79">
        <f t="shared" si="9"/>
        <v>0</v>
      </c>
      <c r="Q181" s="80" t="str">
        <f t="shared" si="10"/>
        <v/>
      </c>
      <c r="R181" s="81" t="str">
        <f t="shared" si="11"/>
        <v/>
      </c>
    </row>
    <row r="182" spans="1:18" ht="15" thickBot="1" x14ac:dyDescent="0.4">
      <c r="A182" s="88" t="s">
        <v>297</v>
      </c>
      <c r="B182" s="89" t="s">
        <v>101</v>
      </c>
      <c r="C182" s="89">
        <v>9</v>
      </c>
      <c r="D182" s="89" t="s">
        <v>17</v>
      </c>
      <c r="E182" s="90" t="s">
        <v>314</v>
      </c>
      <c r="F182" s="91" t="s">
        <v>313</v>
      </c>
      <c r="G182" s="2"/>
      <c r="H182" s="92">
        <v>10</v>
      </c>
      <c r="I182" s="6"/>
      <c r="J182" s="22"/>
      <c r="K182" s="93" t="s">
        <v>392</v>
      </c>
      <c r="L182" s="94">
        <f t="shared" si="8"/>
        <v>0</v>
      </c>
      <c r="M182" s="6"/>
      <c r="N182" s="22"/>
      <c r="O182" s="93" t="s">
        <v>392</v>
      </c>
      <c r="P182" s="96">
        <f t="shared" si="9"/>
        <v>0</v>
      </c>
      <c r="Q182" s="97" t="str">
        <f t="shared" si="10"/>
        <v/>
      </c>
      <c r="R182" s="98" t="str">
        <f t="shared" si="11"/>
        <v/>
      </c>
    </row>
    <row r="183" spans="1:18" x14ac:dyDescent="0.35">
      <c r="A183" s="62" t="s">
        <v>315</v>
      </c>
      <c r="B183" s="63" t="s">
        <v>101</v>
      </c>
      <c r="C183" s="63">
        <v>920</v>
      </c>
      <c r="D183" s="63" t="s">
        <v>22</v>
      </c>
      <c r="E183" s="64" t="s">
        <v>316</v>
      </c>
      <c r="F183" s="31"/>
      <c r="G183" s="51"/>
      <c r="H183" s="66">
        <v>35</v>
      </c>
      <c r="I183" s="7"/>
      <c r="J183" s="19"/>
      <c r="K183" s="99" t="s">
        <v>392</v>
      </c>
      <c r="L183" s="70">
        <f t="shared" si="8"/>
        <v>0</v>
      </c>
      <c r="M183" s="36"/>
      <c r="N183" s="132"/>
      <c r="O183" s="46"/>
      <c r="P183" s="70">
        <f t="shared" si="9"/>
        <v>0</v>
      </c>
      <c r="Q183" s="71" t="str">
        <f t="shared" si="10"/>
        <v/>
      </c>
      <c r="R183" s="72" t="str">
        <f t="shared" si="11"/>
        <v/>
      </c>
    </row>
    <row r="184" spans="1:18" x14ac:dyDescent="0.35">
      <c r="A184" s="73" t="s">
        <v>315</v>
      </c>
      <c r="B184" s="74" t="s">
        <v>21</v>
      </c>
      <c r="C184" s="74">
        <v>2500</v>
      </c>
      <c r="D184" s="74" t="s">
        <v>22</v>
      </c>
      <c r="E184" s="75" t="s">
        <v>317</v>
      </c>
      <c r="F184" s="82" t="s">
        <v>318</v>
      </c>
      <c r="G184" s="1"/>
      <c r="H184" s="77">
        <v>15</v>
      </c>
      <c r="I184" s="3"/>
      <c r="J184" s="16"/>
      <c r="K184" s="86" t="s">
        <v>392</v>
      </c>
      <c r="L184" s="85">
        <f t="shared" si="8"/>
        <v>0</v>
      </c>
      <c r="M184" s="3"/>
      <c r="N184" s="16"/>
      <c r="O184" s="86" t="s">
        <v>392</v>
      </c>
      <c r="P184" s="79">
        <f t="shared" si="9"/>
        <v>0</v>
      </c>
      <c r="Q184" s="80" t="str">
        <f t="shared" si="10"/>
        <v/>
      </c>
      <c r="R184" s="81" t="str">
        <f t="shared" si="11"/>
        <v/>
      </c>
    </row>
    <row r="185" spans="1:18" x14ac:dyDescent="0.35">
      <c r="A185" s="73" t="s">
        <v>315</v>
      </c>
      <c r="B185" s="74" t="s">
        <v>21</v>
      </c>
      <c r="C185" s="74">
        <v>2500</v>
      </c>
      <c r="D185" s="74" t="s">
        <v>22</v>
      </c>
      <c r="E185" s="75" t="s">
        <v>319</v>
      </c>
      <c r="F185" s="82" t="s">
        <v>318</v>
      </c>
      <c r="G185" s="1"/>
      <c r="H185" s="77">
        <v>10</v>
      </c>
      <c r="I185" s="3"/>
      <c r="J185" s="16"/>
      <c r="K185" s="86" t="s">
        <v>392</v>
      </c>
      <c r="L185" s="85">
        <f t="shared" si="8"/>
        <v>0</v>
      </c>
      <c r="M185" s="3"/>
      <c r="N185" s="16"/>
      <c r="O185" s="86" t="s">
        <v>392</v>
      </c>
      <c r="P185" s="79">
        <f t="shared" si="9"/>
        <v>0</v>
      </c>
      <c r="Q185" s="80" t="str">
        <f t="shared" si="10"/>
        <v/>
      </c>
      <c r="R185" s="81" t="str">
        <f t="shared" si="11"/>
        <v/>
      </c>
    </row>
    <row r="186" spans="1:18" x14ac:dyDescent="0.35">
      <c r="A186" s="73" t="s">
        <v>315</v>
      </c>
      <c r="B186" s="74" t="s">
        <v>101</v>
      </c>
      <c r="C186" s="74">
        <v>1000</v>
      </c>
      <c r="D186" s="74" t="s">
        <v>22</v>
      </c>
      <c r="E186" s="75" t="s">
        <v>320</v>
      </c>
      <c r="F186" s="82" t="s">
        <v>321</v>
      </c>
      <c r="G186" s="1"/>
      <c r="H186" s="77">
        <v>15</v>
      </c>
      <c r="I186" s="3"/>
      <c r="J186" s="16"/>
      <c r="K186" s="86" t="s">
        <v>392</v>
      </c>
      <c r="L186" s="85">
        <f t="shared" si="8"/>
        <v>0</v>
      </c>
      <c r="M186" s="3"/>
      <c r="N186" s="16"/>
      <c r="O186" s="86" t="s">
        <v>392</v>
      </c>
      <c r="P186" s="79">
        <f t="shared" si="9"/>
        <v>0</v>
      </c>
      <c r="Q186" s="80" t="str">
        <f t="shared" si="10"/>
        <v/>
      </c>
      <c r="R186" s="81" t="str">
        <f t="shared" si="11"/>
        <v/>
      </c>
    </row>
    <row r="187" spans="1:18" x14ac:dyDescent="0.35">
      <c r="A187" s="73" t="s">
        <v>315</v>
      </c>
      <c r="B187" s="74" t="s">
        <v>21</v>
      </c>
      <c r="C187" s="74">
        <v>2500</v>
      </c>
      <c r="D187" s="74" t="s">
        <v>22</v>
      </c>
      <c r="E187" s="75" t="s">
        <v>322</v>
      </c>
      <c r="F187" s="82" t="s">
        <v>318</v>
      </c>
      <c r="G187" s="1"/>
      <c r="H187" s="77">
        <v>10</v>
      </c>
      <c r="I187" s="3"/>
      <c r="J187" s="16"/>
      <c r="K187" s="86" t="s">
        <v>392</v>
      </c>
      <c r="L187" s="85">
        <f t="shared" si="8"/>
        <v>0</v>
      </c>
      <c r="M187" s="3"/>
      <c r="N187" s="16"/>
      <c r="O187" s="86" t="s">
        <v>392</v>
      </c>
      <c r="P187" s="79">
        <f t="shared" si="9"/>
        <v>0</v>
      </c>
      <c r="Q187" s="80" t="str">
        <f t="shared" si="10"/>
        <v/>
      </c>
      <c r="R187" s="81" t="str">
        <f t="shared" si="11"/>
        <v/>
      </c>
    </row>
    <row r="188" spans="1:18" x14ac:dyDescent="0.35">
      <c r="A188" s="73" t="s">
        <v>315</v>
      </c>
      <c r="B188" s="74" t="s">
        <v>233</v>
      </c>
      <c r="C188" s="74">
        <v>3000</v>
      </c>
      <c r="D188" s="74" t="s">
        <v>22</v>
      </c>
      <c r="E188" s="75" t="s">
        <v>323</v>
      </c>
      <c r="F188" s="82" t="s">
        <v>318</v>
      </c>
      <c r="G188" s="1"/>
      <c r="H188" s="77">
        <v>2</v>
      </c>
      <c r="I188" s="3"/>
      <c r="J188" s="16"/>
      <c r="K188" s="86" t="s">
        <v>392</v>
      </c>
      <c r="L188" s="85">
        <f t="shared" si="8"/>
        <v>0</v>
      </c>
      <c r="M188" s="3"/>
      <c r="N188" s="16"/>
      <c r="O188" s="86" t="s">
        <v>392</v>
      </c>
      <c r="P188" s="79">
        <f t="shared" si="9"/>
        <v>0</v>
      </c>
      <c r="Q188" s="80" t="str">
        <f t="shared" si="10"/>
        <v/>
      </c>
      <c r="R188" s="81" t="str">
        <f t="shared" si="11"/>
        <v/>
      </c>
    </row>
    <row r="189" spans="1:18" x14ac:dyDescent="0.35">
      <c r="A189" s="73" t="s">
        <v>315</v>
      </c>
      <c r="B189" s="74" t="s">
        <v>21</v>
      </c>
      <c r="C189" s="74">
        <v>2500</v>
      </c>
      <c r="D189" s="74" t="s">
        <v>22</v>
      </c>
      <c r="E189" s="75" t="s">
        <v>324</v>
      </c>
      <c r="F189" s="82" t="s">
        <v>318</v>
      </c>
      <c r="G189" s="1"/>
      <c r="H189" s="77">
        <v>5</v>
      </c>
      <c r="I189" s="3"/>
      <c r="J189" s="16"/>
      <c r="K189" s="86" t="s">
        <v>392</v>
      </c>
      <c r="L189" s="85">
        <f t="shared" si="8"/>
        <v>0</v>
      </c>
      <c r="M189" s="3"/>
      <c r="N189" s="16"/>
      <c r="O189" s="86" t="s">
        <v>392</v>
      </c>
      <c r="P189" s="79">
        <f t="shared" si="9"/>
        <v>0</v>
      </c>
      <c r="Q189" s="80" t="str">
        <f t="shared" si="10"/>
        <v/>
      </c>
      <c r="R189" s="81" t="str">
        <f t="shared" si="11"/>
        <v/>
      </c>
    </row>
    <row r="190" spans="1:18" x14ac:dyDescent="0.35">
      <c r="A190" s="73" t="s">
        <v>315</v>
      </c>
      <c r="B190" s="74" t="s">
        <v>101</v>
      </c>
      <c r="C190" s="74">
        <v>2500</v>
      </c>
      <c r="D190" s="74" t="s">
        <v>22</v>
      </c>
      <c r="E190" s="75" t="s">
        <v>325</v>
      </c>
      <c r="F190" s="82" t="s">
        <v>318</v>
      </c>
      <c r="G190" s="1"/>
      <c r="H190" s="77">
        <v>5</v>
      </c>
      <c r="I190" s="3"/>
      <c r="J190" s="16"/>
      <c r="K190" s="86" t="s">
        <v>392</v>
      </c>
      <c r="L190" s="85">
        <f t="shared" si="8"/>
        <v>0</v>
      </c>
      <c r="M190" s="3"/>
      <c r="N190" s="16"/>
      <c r="O190" s="86" t="s">
        <v>392</v>
      </c>
      <c r="P190" s="79">
        <f t="shared" si="9"/>
        <v>0</v>
      </c>
      <c r="Q190" s="80" t="str">
        <f t="shared" si="10"/>
        <v/>
      </c>
      <c r="R190" s="81" t="str">
        <f t="shared" si="11"/>
        <v/>
      </c>
    </row>
    <row r="191" spans="1:18" x14ac:dyDescent="0.35">
      <c r="A191" s="73" t="s">
        <v>315</v>
      </c>
      <c r="B191" s="74" t="s">
        <v>27</v>
      </c>
      <c r="C191" s="74">
        <v>1000</v>
      </c>
      <c r="D191" s="74" t="s">
        <v>22</v>
      </c>
      <c r="E191" s="75" t="s">
        <v>326</v>
      </c>
      <c r="F191" s="82" t="s">
        <v>327</v>
      </c>
      <c r="G191" s="1"/>
      <c r="H191" s="77">
        <v>24</v>
      </c>
      <c r="I191" s="3"/>
      <c r="J191" s="16"/>
      <c r="K191" s="86" t="s">
        <v>392</v>
      </c>
      <c r="L191" s="85">
        <f t="shared" si="8"/>
        <v>0</v>
      </c>
      <c r="M191" s="3"/>
      <c r="N191" s="16"/>
      <c r="O191" s="86" t="s">
        <v>392</v>
      </c>
      <c r="P191" s="79">
        <f t="shared" si="9"/>
        <v>0</v>
      </c>
      <c r="Q191" s="80" t="str">
        <f t="shared" si="10"/>
        <v/>
      </c>
      <c r="R191" s="81" t="str">
        <f t="shared" si="11"/>
        <v/>
      </c>
    </row>
    <row r="192" spans="1:18" ht="15" thickBot="1" x14ac:dyDescent="0.4">
      <c r="A192" s="88" t="s">
        <v>315</v>
      </c>
      <c r="B192" s="89" t="s">
        <v>233</v>
      </c>
      <c r="C192" s="89">
        <v>1000</v>
      </c>
      <c r="D192" s="89" t="s">
        <v>22</v>
      </c>
      <c r="E192" s="90" t="s">
        <v>328</v>
      </c>
      <c r="F192" s="91" t="s">
        <v>318</v>
      </c>
      <c r="G192" s="2"/>
      <c r="H192" s="92">
        <v>7</v>
      </c>
      <c r="I192" s="6"/>
      <c r="J192" s="22"/>
      <c r="K192" s="93" t="s">
        <v>392</v>
      </c>
      <c r="L192" s="94">
        <f t="shared" si="8"/>
        <v>0</v>
      </c>
      <c r="M192" s="6"/>
      <c r="N192" s="22"/>
      <c r="O192" s="93" t="s">
        <v>392</v>
      </c>
      <c r="P192" s="96">
        <f t="shared" si="9"/>
        <v>0</v>
      </c>
      <c r="Q192" s="97" t="str">
        <f t="shared" si="10"/>
        <v/>
      </c>
      <c r="R192" s="98" t="str">
        <f t="shared" si="11"/>
        <v/>
      </c>
    </row>
    <row r="193" spans="1:18" x14ac:dyDescent="0.35">
      <c r="A193" s="62" t="s">
        <v>329</v>
      </c>
      <c r="B193" s="63" t="s">
        <v>86</v>
      </c>
      <c r="C193" s="133">
        <v>70</v>
      </c>
      <c r="D193" s="133" t="s">
        <v>91</v>
      </c>
      <c r="E193" s="134" t="s">
        <v>330</v>
      </c>
      <c r="F193" s="65" t="s">
        <v>331</v>
      </c>
      <c r="G193" s="9"/>
      <c r="H193" s="135">
        <v>22</v>
      </c>
      <c r="I193" s="5"/>
      <c r="J193" s="21"/>
      <c r="K193" s="101" t="s">
        <v>392</v>
      </c>
      <c r="L193" s="68">
        <f t="shared" si="8"/>
        <v>0</v>
      </c>
      <c r="M193" s="5"/>
      <c r="N193" s="21"/>
      <c r="O193" s="101" t="s">
        <v>392</v>
      </c>
      <c r="P193" s="70">
        <f t="shared" si="9"/>
        <v>0</v>
      </c>
      <c r="Q193" s="71" t="str">
        <f t="shared" si="10"/>
        <v/>
      </c>
      <c r="R193" s="72" t="str">
        <f t="shared" si="11"/>
        <v/>
      </c>
    </row>
    <row r="194" spans="1:18" x14ac:dyDescent="0.35">
      <c r="A194" s="73" t="s">
        <v>329</v>
      </c>
      <c r="B194" s="74" t="s">
        <v>86</v>
      </c>
      <c r="C194" s="74">
        <v>75</v>
      </c>
      <c r="D194" s="74" t="s">
        <v>91</v>
      </c>
      <c r="E194" s="131" t="s">
        <v>332</v>
      </c>
      <c r="F194" s="82" t="s">
        <v>333</v>
      </c>
      <c r="G194" s="1"/>
      <c r="H194" s="77">
        <v>36</v>
      </c>
      <c r="I194" s="3"/>
      <c r="J194" s="16"/>
      <c r="K194" s="86" t="s">
        <v>392</v>
      </c>
      <c r="L194" s="85">
        <f t="shared" si="8"/>
        <v>0</v>
      </c>
      <c r="M194" s="3"/>
      <c r="N194" s="16"/>
      <c r="O194" s="86" t="s">
        <v>392</v>
      </c>
      <c r="P194" s="79">
        <f t="shared" si="9"/>
        <v>0</v>
      </c>
      <c r="Q194" s="80" t="str">
        <f t="shared" si="10"/>
        <v/>
      </c>
      <c r="R194" s="81" t="str">
        <f t="shared" si="11"/>
        <v/>
      </c>
    </row>
    <row r="195" spans="1:18" x14ac:dyDescent="0.35">
      <c r="A195" s="73" t="s">
        <v>329</v>
      </c>
      <c r="B195" s="74" t="s">
        <v>86</v>
      </c>
      <c r="C195" s="74">
        <v>75</v>
      </c>
      <c r="D195" s="74" t="s">
        <v>91</v>
      </c>
      <c r="E195" s="131" t="s">
        <v>334</v>
      </c>
      <c r="F195" s="82" t="s">
        <v>335</v>
      </c>
      <c r="G195" s="1"/>
      <c r="H195" s="77">
        <v>10</v>
      </c>
      <c r="I195" s="3"/>
      <c r="J195" s="16"/>
      <c r="K195" s="86" t="s">
        <v>392</v>
      </c>
      <c r="L195" s="85">
        <f t="shared" si="8"/>
        <v>0</v>
      </c>
      <c r="M195" s="3"/>
      <c r="N195" s="16"/>
      <c r="O195" s="86" t="s">
        <v>392</v>
      </c>
      <c r="P195" s="79">
        <f t="shared" si="9"/>
        <v>0</v>
      </c>
      <c r="Q195" s="80" t="str">
        <f t="shared" si="10"/>
        <v/>
      </c>
      <c r="R195" s="81" t="str">
        <f t="shared" si="11"/>
        <v/>
      </c>
    </row>
    <row r="196" spans="1:18" x14ac:dyDescent="0.35">
      <c r="A196" s="73" t="s">
        <v>329</v>
      </c>
      <c r="B196" s="74" t="s">
        <v>86</v>
      </c>
      <c r="C196" s="136">
        <v>100</v>
      </c>
      <c r="D196" s="136" t="s">
        <v>91</v>
      </c>
      <c r="E196" s="131" t="s">
        <v>330</v>
      </c>
      <c r="F196" s="82" t="s">
        <v>331</v>
      </c>
      <c r="G196" s="1"/>
      <c r="H196" s="77">
        <v>12</v>
      </c>
      <c r="I196" s="3"/>
      <c r="J196" s="16"/>
      <c r="K196" s="86" t="s">
        <v>392</v>
      </c>
      <c r="L196" s="85">
        <f t="shared" ref="L196:L222" si="12">SUM((I196/100*J196)+I196)</f>
        <v>0</v>
      </c>
      <c r="M196" s="3"/>
      <c r="N196" s="16"/>
      <c r="O196" s="86" t="s">
        <v>392</v>
      </c>
      <c r="P196" s="79">
        <f t="shared" ref="P196:P222" si="13">SUM((M196/100*N196)+M196)</f>
        <v>0</v>
      </c>
      <c r="Q196" s="80" t="str">
        <f t="shared" ref="Q196:Q222" si="14">IF(L196=0,IF(P196=0,"",P196),IF(P196=0,L196,MIN(L196,P196)))</f>
        <v/>
      </c>
      <c r="R196" s="81" t="str">
        <f t="shared" ref="R196:R222" si="15">IF(OR(H196="",Q196=""),"",H196*Q196)</f>
        <v/>
      </c>
    </row>
    <row r="197" spans="1:18" x14ac:dyDescent="0.35">
      <c r="A197" s="73" t="s">
        <v>329</v>
      </c>
      <c r="B197" s="74" t="s">
        <v>86</v>
      </c>
      <c r="C197" s="74">
        <v>100</v>
      </c>
      <c r="D197" s="74" t="s">
        <v>91</v>
      </c>
      <c r="E197" s="75" t="s">
        <v>336</v>
      </c>
      <c r="F197" s="82" t="s">
        <v>331</v>
      </c>
      <c r="G197" s="1"/>
      <c r="H197" s="77">
        <v>9</v>
      </c>
      <c r="I197" s="3"/>
      <c r="J197" s="16"/>
      <c r="K197" s="86" t="s">
        <v>392</v>
      </c>
      <c r="L197" s="85">
        <f t="shared" si="12"/>
        <v>0</v>
      </c>
      <c r="M197" s="3"/>
      <c r="N197" s="16"/>
      <c r="O197" s="86" t="s">
        <v>392</v>
      </c>
      <c r="P197" s="79">
        <f t="shared" si="13"/>
        <v>0</v>
      </c>
      <c r="Q197" s="80" t="str">
        <f t="shared" si="14"/>
        <v/>
      </c>
      <c r="R197" s="81" t="str">
        <f t="shared" si="15"/>
        <v/>
      </c>
    </row>
    <row r="198" spans="1:18" x14ac:dyDescent="0.35">
      <c r="A198" s="73" t="s">
        <v>329</v>
      </c>
      <c r="B198" s="74" t="s">
        <v>86</v>
      </c>
      <c r="C198" s="74">
        <v>75</v>
      </c>
      <c r="D198" s="74" t="s">
        <v>91</v>
      </c>
      <c r="E198" s="75" t="s">
        <v>337</v>
      </c>
      <c r="F198" s="82" t="s">
        <v>333</v>
      </c>
      <c r="G198" s="1"/>
      <c r="H198" s="77">
        <v>14</v>
      </c>
      <c r="I198" s="3"/>
      <c r="J198" s="16"/>
      <c r="K198" s="86" t="s">
        <v>392</v>
      </c>
      <c r="L198" s="85">
        <f t="shared" si="12"/>
        <v>0</v>
      </c>
      <c r="M198" s="3"/>
      <c r="N198" s="16"/>
      <c r="O198" s="86" t="s">
        <v>392</v>
      </c>
      <c r="P198" s="79">
        <f t="shared" si="13"/>
        <v>0</v>
      </c>
      <c r="Q198" s="80" t="str">
        <f t="shared" si="14"/>
        <v/>
      </c>
      <c r="R198" s="81" t="str">
        <f t="shared" si="15"/>
        <v/>
      </c>
    </row>
    <row r="199" spans="1:18" x14ac:dyDescent="0.35">
      <c r="A199" s="73" t="s">
        <v>329</v>
      </c>
      <c r="B199" s="74" t="s">
        <v>27</v>
      </c>
      <c r="C199" s="74">
        <v>105</v>
      </c>
      <c r="D199" s="74" t="s">
        <v>91</v>
      </c>
      <c r="E199" s="75" t="s">
        <v>338</v>
      </c>
      <c r="F199" s="82" t="s">
        <v>339</v>
      </c>
      <c r="G199" s="1"/>
      <c r="H199" s="77">
        <v>8</v>
      </c>
      <c r="I199" s="3"/>
      <c r="J199" s="16"/>
      <c r="K199" s="86" t="s">
        <v>392</v>
      </c>
      <c r="L199" s="85">
        <f t="shared" si="12"/>
        <v>0</v>
      </c>
      <c r="M199" s="3"/>
      <c r="N199" s="16"/>
      <c r="O199" s="86" t="s">
        <v>392</v>
      </c>
      <c r="P199" s="79">
        <f t="shared" si="13"/>
        <v>0</v>
      </c>
      <c r="Q199" s="80" t="str">
        <f t="shared" si="14"/>
        <v/>
      </c>
      <c r="R199" s="81" t="str">
        <f t="shared" si="15"/>
        <v/>
      </c>
    </row>
    <row r="200" spans="1:18" x14ac:dyDescent="0.35">
      <c r="A200" s="73" t="s">
        <v>329</v>
      </c>
      <c r="B200" s="74" t="s">
        <v>86</v>
      </c>
      <c r="C200" s="74">
        <v>70</v>
      </c>
      <c r="D200" s="74" t="s">
        <v>91</v>
      </c>
      <c r="E200" s="75" t="s">
        <v>340</v>
      </c>
      <c r="F200" s="82" t="s">
        <v>341</v>
      </c>
      <c r="G200" s="1"/>
      <c r="H200" s="77">
        <v>3</v>
      </c>
      <c r="I200" s="3"/>
      <c r="J200" s="16"/>
      <c r="K200" s="86" t="s">
        <v>392</v>
      </c>
      <c r="L200" s="85">
        <f t="shared" si="12"/>
        <v>0</v>
      </c>
      <c r="M200" s="3"/>
      <c r="N200" s="16"/>
      <c r="O200" s="86" t="s">
        <v>392</v>
      </c>
      <c r="P200" s="79">
        <f t="shared" si="13"/>
        <v>0</v>
      </c>
      <c r="Q200" s="80" t="str">
        <f t="shared" si="14"/>
        <v/>
      </c>
      <c r="R200" s="81" t="str">
        <f t="shared" si="15"/>
        <v/>
      </c>
    </row>
    <row r="201" spans="1:18" x14ac:dyDescent="0.35">
      <c r="A201" s="73" t="s">
        <v>329</v>
      </c>
      <c r="B201" s="74" t="s">
        <v>86</v>
      </c>
      <c r="C201" s="74">
        <v>70</v>
      </c>
      <c r="D201" s="74" t="s">
        <v>91</v>
      </c>
      <c r="E201" s="75" t="s">
        <v>342</v>
      </c>
      <c r="F201" s="82" t="s">
        <v>343</v>
      </c>
      <c r="G201" s="1"/>
      <c r="H201" s="77">
        <v>2</v>
      </c>
      <c r="I201" s="3"/>
      <c r="J201" s="16"/>
      <c r="K201" s="86" t="s">
        <v>392</v>
      </c>
      <c r="L201" s="85">
        <f t="shared" si="12"/>
        <v>0</v>
      </c>
      <c r="M201" s="3"/>
      <c r="N201" s="16"/>
      <c r="O201" s="86" t="s">
        <v>392</v>
      </c>
      <c r="P201" s="79">
        <f t="shared" si="13"/>
        <v>0</v>
      </c>
      <c r="Q201" s="80" t="str">
        <f t="shared" si="14"/>
        <v/>
      </c>
      <c r="R201" s="81" t="str">
        <f t="shared" si="15"/>
        <v/>
      </c>
    </row>
    <row r="202" spans="1:18" ht="15" thickBot="1" x14ac:dyDescent="0.4">
      <c r="A202" s="88" t="s">
        <v>329</v>
      </c>
      <c r="B202" s="89" t="s">
        <v>86</v>
      </c>
      <c r="C202" s="89">
        <v>100</v>
      </c>
      <c r="D202" s="89" t="s">
        <v>91</v>
      </c>
      <c r="E202" s="90" t="s">
        <v>344</v>
      </c>
      <c r="F202" s="91" t="s">
        <v>345</v>
      </c>
      <c r="G202" s="2"/>
      <c r="H202" s="92">
        <v>4</v>
      </c>
      <c r="I202" s="6"/>
      <c r="J202" s="22"/>
      <c r="K202" s="93" t="s">
        <v>392</v>
      </c>
      <c r="L202" s="94">
        <f t="shared" si="12"/>
        <v>0</v>
      </c>
      <c r="M202" s="6"/>
      <c r="N202" s="22"/>
      <c r="O202" s="93" t="s">
        <v>392</v>
      </c>
      <c r="P202" s="96">
        <f t="shared" si="13"/>
        <v>0</v>
      </c>
      <c r="Q202" s="97" t="str">
        <f t="shared" si="14"/>
        <v/>
      </c>
      <c r="R202" s="98" t="str">
        <f t="shared" si="15"/>
        <v/>
      </c>
    </row>
    <row r="203" spans="1:18" x14ac:dyDescent="0.35">
      <c r="A203" s="62" t="s">
        <v>346</v>
      </c>
      <c r="B203" s="63" t="s">
        <v>86</v>
      </c>
      <c r="C203" s="63">
        <v>70</v>
      </c>
      <c r="D203" s="63" t="s">
        <v>91</v>
      </c>
      <c r="E203" s="64" t="s">
        <v>347</v>
      </c>
      <c r="F203" s="65" t="s">
        <v>348</v>
      </c>
      <c r="G203" s="9"/>
      <c r="H203" s="66">
        <v>12</v>
      </c>
      <c r="I203" s="5"/>
      <c r="J203" s="21"/>
      <c r="K203" s="101" t="s">
        <v>392</v>
      </c>
      <c r="L203" s="68">
        <f t="shared" si="12"/>
        <v>0</v>
      </c>
      <c r="M203" s="5"/>
      <c r="N203" s="21"/>
      <c r="O203" s="101" t="s">
        <v>392</v>
      </c>
      <c r="P203" s="70">
        <f t="shared" si="13"/>
        <v>0</v>
      </c>
      <c r="Q203" s="71" t="str">
        <f t="shared" si="14"/>
        <v/>
      </c>
      <c r="R203" s="72" t="str">
        <f t="shared" si="15"/>
        <v/>
      </c>
    </row>
    <row r="204" spans="1:18" x14ac:dyDescent="0.35">
      <c r="A204" s="73" t="s">
        <v>346</v>
      </c>
      <c r="B204" s="74" t="s">
        <v>86</v>
      </c>
      <c r="C204" s="74">
        <v>70</v>
      </c>
      <c r="D204" s="74" t="s">
        <v>91</v>
      </c>
      <c r="E204" s="75" t="s">
        <v>349</v>
      </c>
      <c r="F204" s="82" t="s">
        <v>350</v>
      </c>
      <c r="G204" s="1"/>
      <c r="H204" s="77">
        <v>11</v>
      </c>
      <c r="I204" s="3"/>
      <c r="J204" s="16"/>
      <c r="K204" s="86" t="s">
        <v>392</v>
      </c>
      <c r="L204" s="85">
        <f t="shared" si="12"/>
        <v>0</v>
      </c>
      <c r="M204" s="3"/>
      <c r="N204" s="16"/>
      <c r="O204" s="86" t="s">
        <v>392</v>
      </c>
      <c r="P204" s="79">
        <f t="shared" si="13"/>
        <v>0</v>
      </c>
      <c r="Q204" s="80" t="str">
        <f t="shared" si="14"/>
        <v/>
      </c>
      <c r="R204" s="81" t="str">
        <f t="shared" si="15"/>
        <v/>
      </c>
    </row>
    <row r="205" spans="1:18" x14ac:dyDescent="0.35">
      <c r="A205" s="73" t="s">
        <v>346</v>
      </c>
      <c r="B205" s="74" t="s">
        <v>86</v>
      </c>
      <c r="C205" s="74">
        <v>70</v>
      </c>
      <c r="D205" s="74" t="s">
        <v>91</v>
      </c>
      <c r="E205" s="75" t="s">
        <v>351</v>
      </c>
      <c r="F205" s="82" t="s">
        <v>352</v>
      </c>
      <c r="G205" s="1"/>
      <c r="H205" s="77">
        <v>10</v>
      </c>
      <c r="I205" s="3"/>
      <c r="J205" s="16"/>
      <c r="K205" s="86" t="s">
        <v>392</v>
      </c>
      <c r="L205" s="85">
        <f t="shared" si="12"/>
        <v>0</v>
      </c>
      <c r="M205" s="3"/>
      <c r="N205" s="16"/>
      <c r="O205" s="86" t="s">
        <v>392</v>
      </c>
      <c r="P205" s="79">
        <f t="shared" si="13"/>
        <v>0</v>
      </c>
      <c r="Q205" s="80" t="str">
        <f t="shared" si="14"/>
        <v/>
      </c>
      <c r="R205" s="81" t="str">
        <f t="shared" si="15"/>
        <v/>
      </c>
    </row>
    <row r="206" spans="1:18" x14ac:dyDescent="0.35">
      <c r="A206" s="73" t="s">
        <v>346</v>
      </c>
      <c r="B206" s="74" t="s">
        <v>86</v>
      </c>
      <c r="C206" s="74">
        <v>70</v>
      </c>
      <c r="D206" s="74" t="s">
        <v>91</v>
      </c>
      <c r="E206" s="75" t="s">
        <v>353</v>
      </c>
      <c r="F206" s="82" t="s">
        <v>354</v>
      </c>
      <c r="G206" s="1"/>
      <c r="H206" s="77">
        <v>6</v>
      </c>
      <c r="I206" s="3"/>
      <c r="J206" s="16"/>
      <c r="K206" s="86" t="s">
        <v>392</v>
      </c>
      <c r="L206" s="85">
        <f t="shared" si="12"/>
        <v>0</v>
      </c>
      <c r="M206" s="3"/>
      <c r="N206" s="16"/>
      <c r="O206" s="86" t="s">
        <v>392</v>
      </c>
      <c r="P206" s="79">
        <f t="shared" si="13"/>
        <v>0</v>
      </c>
      <c r="Q206" s="80" t="str">
        <f t="shared" si="14"/>
        <v/>
      </c>
      <c r="R206" s="81" t="str">
        <f t="shared" si="15"/>
        <v/>
      </c>
    </row>
    <row r="207" spans="1:18" x14ac:dyDescent="0.35">
      <c r="A207" s="73" t="s">
        <v>346</v>
      </c>
      <c r="B207" s="74" t="s">
        <v>86</v>
      </c>
      <c r="C207" s="74">
        <v>70</v>
      </c>
      <c r="D207" s="74" t="s">
        <v>91</v>
      </c>
      <c r="E207" s="75" t="s">
        <v>355</v>
      </c>
      <c r="F207" s="82" t="s">
        <v>352</v>
      </c>
      <c r="G207" s="1"/>
      <c r="H207" s="77">
        <v>8</v>
      </c>
      <c r="I207" s="3"/>
      <c r="J207" s="16"/>
      <c r="K207" s="86" t="s">
        <v>392</v>
      </c>
      <c r="L207" s="85">
        <f t="shared" si="12"/>
        <v>0</v>
      </c>
      <c r="M207" s="3"/>
      <c r="N207" s="16"/>
      <c r="O207" s="86" t="s">
        <v>392</v>
      </c>
      <c r="P207" s="79">
        <f t="shared" si="13"/>
        <v>0</v>
      </c>
      <c r="Q207" s="80" t="str">
        <f t="shared" si="14"/>
        <v/>
      </c>
      <c r="R207" s="81" t="str">
        <f t="shared" si="15"/>
        <v/>
      </c>
    </row>
    <row r="208" spans="1:18" x14ac:dyDescent="0.35">
      <c r="A208" s="73" t="s">
        <v>346</v>
      </c>
      <c r="B208" s="74" t="s">
        <v>86</v>
      </c>
      <c r="C208" s="74">
        <v>70</v>
      </c>
      <c r="D208" s="74" t="s">
        <v>91</v>
      </c>
      <c r="E208" s="75" t="s">
        <v>356</v>
      </c>
      <c r="F208" s="82" t="s">
        <v>357</v>
      </c>
      <c r="G208" s="1"/>
      <c r="H208" s="77">
        <v>5</v>
      </c>
      <c r="I208" s="3"/>
      <c r="J208" s="16"/>
      <c r="K208" s="86" t="s">
        <v>392</v>
      </c>
      <c r="L208" s="85">
        <f t="shared" si="12"/>
        <v>0</v>
      </c>
      <c r="M208" s="3"/>
      <c r="N208" s="16"/>
      <c r="O208" s="86" t="s">
        <v>392</v>
      </c>
      <c r="P208" s="79">
        <f t="shared" si="13"/>
        <v>0</v>
      </c>
      <c r="Q208" s="80" t="str">
        <f t="shared" si="14"/>
        <v/>
      </c>
      <c r="R208" s="81" t="str">
        <f t="shared" si="15"/>
        <v/>
      </c>
    </row>
    <row r="209" spans="1:18" x14ac:dyDescent="0.35">
      <c r="A209" s="73" t="s">
        <v>346</v>
      </c>
      <c r="B209" s="74" t="s">
        <v>86</v>
      </c>
      <c r="C209" s="74">
        <v>70</v>
      </c>
      <c r="D209" s="74" t="s">
        <v>91</v>
      </c>
      <c r="E209" s="75" t="s">
        <v>358</v>
      </c>
      <c r="F209" s="82" t="s">
        <v>359</v>
      </c>
      <c r="G209" s="1"/>
      <c r="H209" s="77">
        <v>3</v>
      </c>
      <c r="I209" s="3"/>
      <c r="J209" s="16"/>
      <c r="K209" s="86" t="s">
        <v>392</v>
      </c>
      <c r="L209" s="85">
        <f t="shared" si="12"/>
        <v>0</v>
      </c>
      <c r="M209" s="3"/>
      <c r="N209" s="16"/>
      <c r="O209" s="86" t="s">
        <v>392</v>
      </c>
      <c r="P209" s="79">
        <f t="shared" si="13"/>
        <v>0</v>
      </c>
      <c r="Q209" s="80" t="str">
        <f t="shared" si="14"/>
        <v/>
      </c>
      <c r="R209" s="81" t="str">
        <f t="shared" si="15"/>
        <v/>
      </c>
    </row>
    <row r="210" spans="1:18" x14ac:dyDescent="0.35">
      <c r="A210" s="73" t="s">
        <v>346</v>
      </c>
      <c r="B210" s="74" t="s">
        <v>86</v>
      </c>
      <c r="C210" s="74">
        <v>70</v>
      </c>
      <c r="D210" s="74" t="s">
        <v>91</v>
      </c>
      <c r="E210" s="75" t="s">
        <v>360</v>
      </c>
      <c r="F210" s="82" t="s">
        <v>361</v>
      </c>
      <c r="G210" s="1"/>
      <c r="H210" s="77">
        <v>5</v>
      </c>
      <c r="I210" s="3"/>
      <c r="J210" s="16"/>
      <c r="K210" s="86" t="s">
        <v>392</v>
      </c>
      <c r="L210" s="85">
        <f t="shared" si="12"/>
        <v>0</v>
      </c>
      <c r="M210" s="3"/>
      <c r="N210" s="16"/>
      <c r="O210" s="86" t="s">
        <v>392</v>
      </c>
      <c r="P210" s="79">
        <f t="shared" si="13"/>
        <v>0</v>
      </c>
      <c r="Q210" s="80" t="str">
        <f t="shared" si="14"/>
        <v/>
      </c>
      <c r="R210" s="81" t="str">
        <f t="shared" si="15"/>
        <v/>
      </c>
    </row>
    <row r="211" spans="1:18" x14ac:dyDescent="0.35">
      <c r="A211" s="73" t="s">
        <v>346</v>
      </c>
      <c r="B211" s="74" t="s">
        <v>86</v>
      </c>
      <c r="C211" s="74">
        <v>20</v>
      </c>
      <c r="D211" s="74" t="s">
        <v>91</v>
      </c>
      <c r="E211" s="75" t="s">
        <v>362</v>
      </c>
      <c r="F211" s="82" t="s">
        <v>363</v>
      </c>
      <c r="G211" s="1"/>
      <c r="H211" s="77">
        <v>11</v>
      </c>
      <c r="I211" s="3"/>
      <c r="J211" s="16"/>
      <c r="K211" s="86" t="s">
        <v>392</v>
      </c>
      <c r="L211" s="85">
        <f t="shared" si="12"/>
        <v>0</v>
      </c>
      <c r="M211" s="3"/>
      <c r="N211" s="16"/>
      <c r="O211" s="86" t="s">
        <v>392</v>
      </c>
      <c r="P211" s="79">
        <f t="shared" si="13"/>
        <v>0</v>
      </c>
      <c r="Q211" s="80" t="str">
        <f t="shared" si="14"/>
        <v/>
      </c>
      <c r="R211" s="81" t="str">
        <f t="shared" si="15"/>
        <v/>
      </c>
    </row>
    <row r="212" spans="1:18" ht="15" thickBot="1" x14ac:dyDescent="0.4">
      <c r="A212" s="88" t="s">
        <v>346</v>
      </c>
      <c r="B212" s="89" t="s">
        <v>86</v>
      </c>
      <c r="C212" s="89">
        <v>70</v>
      </c>
      <c r="D212" s="89" t="s">
        <v>91</v>
      </c>
      <c r="E212" s="90" t="s">
        <v>364</v>
      </c>
      <c r="F212" s="91" t="s">
        <v>365</v>
      </c>
      <c r="G212" s="2"/>
      <c r="H212" s="92">
        <v>3</v>
      </c>
      <c r="I212" s="6"/>
      <c r="J212" s="22"/>
      <c r="K212" s="93" t="s">
        <v>392</v>
      </c>
      <c r="L212" s="94">
        <f t="shared" si="12"/>
        <v>0</v>
      </c>
      <c r="M212" s="6"/>
      <c r="N212" s="22"/>
      <c r="O212" s="93" t="s">
        <v>392</v>
      </c>
      <c r="P212" s="96">
        <f t="shared" si="13"/>
        <v>0</v>
      </c>
      <c r="Q212" s="97" t="str">
        <f t="shared" si="14"/>
        <v/>
      </c>
      <c r="R212" s="98" t="str">
        <f t="shared" si="15"/>
        <v/>
      </c>
    </row>
    <row r="213" spans="1:18" x14ac:dyDescent="0.35">
      <c r="A213" s="62" t="s">
        <v>366</v>
      </c>
      <c r="B213" s="63"/>
      <c r="C213" s="63">
        <v>1</v>
      </c>
      <c r="D213" s="63" t="s">
        <v>17</v>
      </c>
      <c r="E213" s="64" t="s">
        <v>367</v>
      </c>
      <c r="F213" s="65" t="s">
        <v>368</v>
      </c>
      <c r="G213" s="9"/>
      <c r="H213" s="66">
        <v>6</v>
      </c>
      <c r="I213" s="5"/>
      <c r="J213" s="21"/>
      <c r="K213" s="101" t="s">
        <v>392</v>
      </c>
      <c r="L213" s="68">
        <f t="shared" si="12"/>
        <v>0</v>
      </c>
      <c r="M213" s="5"/>
      <c r="N213" s="21"/>
      <c r="O213" s="101" t="s">
        <v>392</v>
      </c>
      <c r="P213" s="70">
        <f t="shared" si="13"/>
        <v>0</v>
      </c>
      <c r="Q213" s="71" t="str">
        <f t="shared" si="14"/>
        <v/>
      </c>
      <c r="R213" s="72" t="str">
        <f t="shared" si="15"/>
        <v/>
      </c>
    </row>
    <row r="214" spans="1:18" x14ac:dyDescent="0.35">
      <c r="A214" s="73" t="s">
        <v>366</v>
      </c>
      <c r="B214" s="74"/>
      <c r="C214" s="74">
        <v>1</v>
      </c>
      <c r="D214" s="74" t="s">
        <v>17</v>
      </c>
      <c r="E214" s="75" t="s">
        <v>369</v>
      </c>
      <c r="F214" s="82" t="s">
        <v>370</v>
      </c>
      <c r="G214" s="1"/>
      <c r="H214" s="77">
        <v>12</v>
      </c>
      <c r="I214" s="3"/>
      <c r="J214" s="16"/>
      <c r="K214" s="86" t="s">
        <v>392</v>
      </c>
      <c r="L214" s="85">
        <f t="shared" si="12"/>
        <v>0</v>
      </c>
      <c r="M214" s="3"/>
      <c r="N214" s="16"/>
      <c r="O214" s="86" t="s">
        <v>392</v>
      </c>
      <c r="P214" s="79">
        <f t="shared" si="13"/>
        <v>0</v>
      </c>
      <c r="Q214" s="80" t="str">
        <f t="shared" si="14"/>
        <v/>
      </c>
      <c r="R214" s="81" t="str">
        <f t="shared" si="15"/>
        <v/>
      </c>
    </row>
    <row r="215" spans="1:18" x14ac:dyDescent="0.35">
      <c r="A215" s="73" t="s">
        <v>366</v>
      </c>
      <c r="B215" s="74" t="s">
        <v>206</v>
      </c>
      <c r="C215" s="74">
        <v>1</v>
      </c>
      <c r="D215" s="74" t="s">
        <v>17</v>
      </c>
      <c r="E215" s="75" t="s">
        <v>371</v>
      </c>
      <c r="F215" s="82" t="s">
        <v>372</v>
      </c>
      <c r="G215" s="1"/>
      <c r="H215" s="77">
        <v>3</v>
      </c>
      <c r="I215" s="3"/>
      <c r="J215" s="16"/>
      <c r="K215" s="86" t="s">
        <v>392</v>
      </c>
      <c r="L215" s="85">
        <f t="shared" si="12"/>
        <v>0</v>
      </c>
      <c r="M215" s="3"/>
      <c r="N215" s="24"/>
      <c r="O215" s="103" t="s">
        <v>392</v>
      </c>
      <c r="P215" s="79">
        <f t="shared" si="13"/>
        <v>0</v>
      </c>
      <c r="Q215" s="80" t="str">
        <f t="shared" si="14"/>
        <v/>
      </c>
      <c r="R215" s="81" t="str">
        <f t="shared" si="15"/>
        <v/>
      </c>
    </row>
    <row r="216" spans="1:18" x14ac:dyDescent="0.35">
      <c r="A216" s="73" t="s">
        <v>366</v>
      </c>
      <c r="B216" s="74"/>
      <c r="C216" s="74">
        <v>1</v>
      </c>
      <c r="D216" s="74" t="s">
        <v>17</v>
      </c>
      <c r="E216" s="75" t="s">
        <v>373</v>
      </c>
      <c r="F216" s="30"/>
      <c r="G216" s="52"/>
      <c r="H216" s="77">
        <v>18</v>
      </c>
      <c r="I216" s="4"/>
      <c r="J216" s="13"/>
      <c r="K216" s="87" t="s">
        <v>392</v>
      </c>
      <c r="L216" s="79">
        <f t="shared" si="12"/>
        <v>0</v>
      </c>
      <c r="M216" s="33"/>
      <c r="N216" s="137"/>
      <c r="O216" s="138"/>
      <c r="P216" s="79">
        <f t="shared" si="13"/>
        <v>0</v>
      </c>
      <c r="Q216" s="80" t="str">
        <f t="shared" si="14"/>
        <v/>
      </c>
      <c r="R216" s="81" t="str">
        <f t="shared" si="15"/>
        <v/>
      </c>
    </row>
    <row r="217" spans="1:18" x14ac:dyDescent="0.35">
      <c r="A217" s="73" t="s">
        <v>366</v>
      </c>
      <c r="B217" s="74"/>
      <c r="C217" s="74">
        <v>1</v>
      </c>
      <c r="D217" s="74" t="s">
        <v>17</v>
      </c>
      <c r="E217" s="75" t="s">
        <v>374</v>
      </c>
      <c r="F217" s="82" t="s">
        <v>375</v>
      </c>
      <c r="G217" s="1"/>
      <c r="H217" s="77">
        <v>22</v>
      </c>
      <c r="I217" s="3"/>
      <c r="J217" s="16"/>
      <c r="K217" s="86" t="s">
        <v>392</v>
      </c>
      <c r="L217" s="85">
        <f t="shared" si="12"/>
        <v>0</v>
      </c>
      <c r="M217" s="3"/>
      <c r="N217" s="14"/>
      <c r="O217" s="102" t="s">
        <v>392</v>
      </c>
      <c r="P217" s="79">
        <f t="shared" si="13"/>
        <v>0</v>
      </c>
      <c r="Q217" s="80" t="str">
        <f t="shared" si="14"/>
        <v/>
      </c>
      <c r="R217" s="81" t="str">
        <f t="shared" si="15"/>
        <v/>
      </c>
    </row>
    <row r="218" spans="1:18" x14ac:dyDescent="0.35">
      <c r="A218" s="73" t="s">
        <v>366</v>
      </c>
      <c r="B218" s="74"/>
      <c r="C218" s="74">
        <v>1</v>
      </c>
      <c r="D218" s="74" t="s">
        <v>17</v>
      </c>
      <c r="E218" s="75" t="s">
        <v>376</v>
      </c>
      <c r="F218" s="82" t="s">
        <v>370</v>
      </c>
      <c r="G218" s="1"/>
      <c r="H218" s="77">
        <v>6</v>
      </c>
      <c r="I218" s="3"/>
      <c r="J218" s="16"/>
      <c r="K218" s="86" t="s">
        <v>392</v>
      </c>
      <c r="L218" s="85">
        <f t="shared" si="12"/>
        <v>0</v>
      </c>
      <c r="M218" s="3"/>
      <c r="N218" s="16"/>
      <c r="O218" s="86" t="s">
        <v>392</v>
      </c>
      <c r="P218" s="79">
        <f t="shared" si="13"/>
        <v>0</v>
      </c>
      <c r="Q218" s="80" t="str">
        <f t="shared" si="14"/>
        <v/>
      </c>
      <c r="R218" s="81" t="str">
        <f t="shared" si="15"/>
        <v/>
      </c>
    </row>
    <row r="219" spans="1:18" x14ac:dyDescent="0.35">
      <c r="A219" s="73" t="s">
        <v>366</v>
      </c>
      <c r="B219" s="74"/>
      <c r="C219" s="74">
        <v>1</v>
      </c>
      <c r="D219" s="74" t="s">
        <v>17</v>
      </c>
      <c r="E219" s="75" t="s">
        <v>377</v>
      </c>
      <c r="F219" s="82" t="s">
        <v>378</v>
      </c>
      <c r="G219" s="1"/>
      <c r="H219" s="77">
        <v>10</v>
      </c>
      <c r="I219" s="3"/>
      <c r="J219" s="16"/>
      <c r="K219" s="86" t="s">
        <v>392</v>
      </c>
      <c r="L219" s="85">
        <f t="shared" si="12"/>
        <v>0</v>
      </c>
      <c r="M219" s="3"/>
      <c r="N219" s="16"/>
      <c r="O219" s="86" t="s">
        <v>392</v>
      </c>
      <c r="P219" s="79">
        <f t="shared" si="13"/>
        <v>0</v>
      </c>
      <c r="Q219" s="80" t="str">
        <f t="shared" si="14"/>
        <v/>
      </c>
      <c r="R219" s="81" t="str">
        <f t="shared" si="15"/>
        <v/>
      </c>
    </row>
    <row r="220" spans="1:18" x14ac:dyDescent="0.35">
      <c r="A220" s="73" t="s">
        <v>366</v>
      </c>
      <c r="B220" s="74" t="s">
        <v>101</v>
      </c>
      <c r="C220" s="74">
        <v>500</v>
      </c>
      <c r="D220" s="74" t="s">
        <v>17</v>
      </c>
      <c r="E220" s="75" t="s">
        <v>379</v>
      </c>
      <c r="F220" s="82" t="s">
        <v>380</v>
      </c>
      <c r="G220" s="1"/>
      <c r="H220" s="77">
        <v>5</v>
      </c>
      <c r="I220" s="3"/>
      <c r="J220" s="16"/>
      <c r="K220" s="84" t="s">
        <v>392</v>
      </c>
      <c r="L220" s="85">
        <f t="shared" si="12"/>
        <v>0</v>
      </c>
      <c r="M220" s="3"/>
      <c r="N220" s="16"/>
      <c r="O220" s="86" t="s">
        <v>392</v>
      </c>
      <c r="P220" s="79">
        <f t="shared" si="13"/>
        <v>0</v>
      </c>
      <c r="Q220" s="80" t="str">
        <f t="shared" si="14"/>
        <v/>
      </c>
      <c r="R220" s="81" t="str">
        <f t="shared" si="15"/>
        <v/>
      </c>
    </row>
    <row r="221" spans="1:18" x14ac:dyDescent="0.35">
      <c r="A221" s="73" t="s">
        <v>366</v>
      </c>
      <c r="B221" s="74" t="s">
        <v>101</v>
      </c>
      <c r="C221" s="74">
        <v>12</v>
      </c>
      <c r="D221" s="74" t="s">
        <v>17</v>
      </c>
      <c r="E221" s="75" t="s">
        <v>381</v>
      </c>
      <c r="F221" s="82" t="s">
        <v>382</v>
      </c>
      <c r="G221" s="1"/>
      <c r="H221" s="77">
        <v>5</v>
      </c>
      <c r="I221" s="3"/>
      <c r="J221" s="16"/>
      <c r="K221" s="84" t="s">
        <v>392</v>
      </c>
      <c r="L221" s="85">
        <f t="shared" si="12"/>
        <v>0</v>
      </c>
      <c r="M221" s="3"/>
      <c r="N221" s="16"/>
      <c r="O221" s="86" t="s">
        <v>392</v>
      </c>
      <c r="P221" s="79">
        <f t="shared" si="13"/>
        <v>0</v>
      </c>
      <c r="Q221" s="80" t="str">
        <f t="shared" si="14"/>
        <v/>
      </c>
      <c r="R221" s="81" t="str">
        <f t="shared" si="15"/>
        <v/>
      </c>
    </row>
    <row r="222" spans="1:18" ht="15" thickBot="1" x14ac:dyDescent="0.4">
      <c r="A222" s="88" t="s">
        <v>366</v>
      </c>
      <c r="B222" s="89"/>
      <c r="C222" s="89">
        <v>1</v>
      </c>
      <c r="D222" s="89" t="s">
        <v>17</v>
      </c>
      <c r="E222" s="90" t="s">
        <v>383</v>
      </c>
      <c r="F222" s="91" t="s">
        <v>370</v>
      </c>
      <c r="G222" s="2"/>
      <c r="H222" s="92">
        <v>10</v>
      </c>
      <c r="I222" s="6"/>
      <c r="J222" s="22"/>
      <c r="K222" s="95" t="s">
        <v>392</v>
      </c>
      <c r="L222" s="94">
        <f t="shared" si="12"/>
        <v>0</v>
      </c>
      <c r="M222" s="6"/>
      <c r="N222" s="22"/>
      <c r="O222" s="93" t="s">
        <v>392</v>
      </c>
      <c r="P222" s="96">
        <f t="shared" si="13"/>
        <v>0</v>
      </c>
      <c r="Q222" s="97" t="str">
        <f t="shared" si="14"/>
        <v/>
      </c>
      <c r="R222" s="98" t="str">
        <f t="shared" si="15"/>
        <v/>
      </c>
    </row>
    <row r="223" spans="1:18" ht="15" thickBot="1" x14ac:dyDescent="0.4">
      <c r="A223" s="139"/>
      <c r="B223" s="139"/>
      <c r="C223" s="139"/>
      <c r="D223" s="139"/>
      <c r="E223" s="139"/>
      <c r="F223" s="54"/>
      <c r="M223" s="139"/>
      <c r="N223" s="139"/>
      <c r="O223" s="139"/>
    </row>
    <row r="224" spans="1:18" ht="31.5" customHeight="1" thickBot="1" x14ac:dyDescent="0.4">
      <c r="A224" s="139"/>
      <c r="B224" s="139"/>
      <c r="C224" s="139"/>
      <c r="D224" s="139"/>
      <c r="E224" s="139"/>
      <c r="F224" s="54"/>
      <c r="M224" s="163" t="s">
        <v>384</v>
      </c>
      <c r="N224" s="164"/>
      <c r="O224" s="165"/>
      <c r="P224" s="140"/>
      <c r="Q224" s="169">
        <f>SUM(R3:R222)</f>
        <v>0</v>
      </c>
      <c r="R224" s="170"/>
    </row>
    <row r="225" spans="1:6" x14ac:dyDescent="0.35">
      <c r="A225" s="139" t="s">
        <v>396</v>
      </c>
      <c r="B225" s="139"/>
      <c r="C225" s="139"/>
      <c r="D225" s="139"/>
      <c r="E225" s="139"/>
      <c r="F225" s="54"/>
    </row>
    <row r="226" spans="1:6" x14ac:dyDescent="0.35">
      <c r="A226" s="139" t="s">
        <v>397</v>
      </c>
      <c r="B226" s="139"/>
      <c r="C226" s="139"/>
      <c r="D226" s="139"/>
      <c r="E226" s="139"/>
      <c r="F226" s="54"/>
    </row>
    <row r="227" spans="1:6" x14ac:dyDescent="0.35">
      <c r="A227" s="141" t="s">
        <v>385</v>
      </c>
      <c r="B227" s="139"/>
      <c r="C227" s="139"/>
      <c r="D227" s="142"/>
      <c r="E227" s="139"/>
      <c r="F227" s="54"/>
    </row>
    <row r="228" spans="1:6" ht="27.75" customHeight="1" thickBot="1" x14ac:dyDescent="0.4">
      <c r="A228" s="143"/>
      <c r="B228" s="143"/>
      <c r="C228" s="144"/>
      <c r="D228" s="143"/>
      <c r="E228" s="139"/>
      <c r="F228" s="54"/>
    </row>
    <row r="229" spans="1:6" ht="15" thickBot="1" x14ac:dyDescent="0.4">
      <c r="A229" s="166" t="s">
        <v>386</v>
      </c>
      <c r="B229" s="167"/>
      <c r="C229" s="167"/>
      <c r="D229" s="167"/>
      <c r="E229" s="168"/>
      <c r="F229" s="54"/>
    </row>
    <row r="230" spans="1:6" ht="27" customHeight="1" x14ac:dyDescent="0.35">
      <c r="A230" s="148" t="s">
        <v>387</v>
      </c>
      <c r="B230" s="149"/>
      <c r="C230" s="154"/>
      <c r="D230" s="154"/>
      <c r="E230" s="155"/>
      <c r="F230" s="54"/>
    </row>
    <row r="231" spans="1:6" ht="46.5" customHeight="1" x14ac:dyDescent="0.35">
      <c r="A231" s="148" t="s">
        <v>388</v>
      </c>
      <c r="B231" s="149"/>
      <c r="C231" s="156"/>
      <c r="D231" s="156"/>
      <c r="E231" s="157"/>
      <c r="F231" s="54"/>
    </row>
    <row r="232" spans="1:6" ht="31.5" customHeight="1" x14ac:dyDescent="0.35">
      <c r="A232" s="148" t="s">
        <v>389</v>
      </c>
      <c r="B232" s="149"/>
      <c r="C232" s="156"/>
      <c r="D232" s="156"/>
      <c r="E232" s="157"/>
      <c r="F232" s="54"/>
    </row>
    <row r="233" spans="1:6" ht="33" customHeight="1" x14ac:dyDescent="0.35">
      <c r="A233" s="148" t="s">
        <v>390</v>
      </c>
      <c r="B233" s="149"/>
      <c r="C233" s="156"/>
      <c r="D233" s="156"/>
      <c r="E233" s="157"/>
      <c r="F233" s="54"/>
    </row>
    <row r="234" spans="1:6" x14ac:dyDescent="0.35">
      <c r="A234" s="150" t="s">
        <v>386</v>
      </c>
      <c r="B234" s="151"/>
      <c r="C234" s="156"/>
      <c r="D234" s="156"/>
      <c r="E234" s="157"/>
      <c r="F234" s="54"/>
    </row>
    <row r="235" spans="1:6" x14ac:dyDescent="0.35">
      <c r="A235" s="150"/>
      <c r="B235" s="151"/>
      <c r="C235" s="156"/>
      <c r="D235" s="156"/>
      <c r="E235" s="157"/>
      <c r="F235" s="54"/>
    </row>
    <row r="236" spans="1:6" x14ac:dyDescent="0.35">
      <c r="A236" s="150"/>
      <c r="B236" s="151"/>
      <c r="C236" s="156"/>
      <c r="D236" s="156"/>
      <c r="E236" s="157"/>
      <c r="F236" s="54"/>
    </row>
    <row r="237" spans="1:6" x14ac:dyDescent="0.35">
      <c r="A237" s="150"/>
      <c r="B237" s="151"/>
      <c r="C237" s="156"/>
      <c r="D237" s="156"/>
      <c r="E237" s="157"/>
      <c r="F237" s="54"/>
    </row>
    <row r="238" spans="1:6" ht="39.75" customHeight="1" thickBot="1" x14ac:dyDescent="0.4">
      <c r="A238" s="152"/>
      <c r="B238" s="153"/>
      <c r="C238" s="158"/>
      <c r="D238" s="158"/>
      <c r="E238" s="159"/>
      <c r="F238" s="54"/>
    </row>
    <row r="239" spans="1:6" x14ac:dyDescent="0.35">
      <c r="F239" s="54"/>
    </row>
    <row r="240" spans="1:6" x14ac:dyDescent="0.35">
      <c r="F240" s="54"/>
    </row>
    <row r="241" spans="6:6" x14ac:dyDescent="0.35">
      <c r="F241" s="54"/>
    </row>
    <row r="242" spans="6:6" x14ac:dyDescent="0.35">
      <c r="F242" s="54"/>
    </row>
    <row r="243" spans="6:6" x14ac:dyDescent="0.35">
      <c r="F243" s="54"/>
    </row>
    <row r="244" spans="6:6" x14ac:dyDescent="0.35">
      <c r="F244" s="54"/>
    </row>
    <row r="245" spans="6:6" x14ac:dyDescent="0.35">
      <c r="F245" s="54"/>
    </row>
    <row r="246" spans="6:6" x14ac:dyDescent="0.35">
      <c r="F246" s="54"/>
    </row>
    <row r="247" spans="6:6" x14ac:dyDescent="0.35">
      <c r="F247" s="54"/>
    </row>
    <row r="248" spans="6:6" x14ac:dyDescent="0.35">
      <c r="F248" s="54"/>
    </row>
    <row r="249" spans="6:6" x14ac:dyDescent="0.35">
      <c r="F249" s="54"/>
    </row>
    <row r="250" spans="6:6" x14ac:dyDescent="0.35">
      <c r="F250" s="54"/>
    </row>
    <row r="251" spans="6:6" x14ac:dyDescent="0.35">
      <c r="F251" s="54"/>
    </row>
    <row r="252" spans="6:6" x14ac:dyDescent="0.35">
      <c r="F252" s="54"/>
    </row>
    <row r="253" spans="6:6" x14ac:dyDescent="0.35">
      <c r="F253" s="54"/>
    </row>
    <row r="254" spans="6:6" x14ac:dyDescent="0.35">
      <c r="F254" s="54"/>
    </row>
    <row r="255" spans="6:6" x14ac:dyDescent="0.35">
      <c r="F255" s="54"/>
    </row>
    <row r="256" spans="6:6" x14ac:dyDescent="0.35">
      <c r="F256" s="54"/>
    </row>
    <row r="257" spans="6:6" x14ac:dyDescent="0.35">
      <c r="F257" s="54"/>
    </row>
  </sheetData>
  <mergeCells count="16">
    <mergeCell ref="A1:R1"/>
    <mergeCell ref="N2:O2"/>
    <mergeCell ref="M224:O224"/>
    <mergeCell ref="A230:B230"/>
    <mergeCell ref="A229:E229"/>
    <mergeCell ref="J2:K2"/>
    <mergeCell ref="Q224:R224"/>
    <mergeCell ref="A231:B231"/>
    <mergeCell ref="A232:B232"/>
    <mergeCell ref="A233:B233"/>
    <mergeCell ref="A234:B238"/>
    <mergeCell ref="C230:E230"/>
    <mergeCell ref="C231:E231"/>
    <mergeCell ref="C232:E232"/>
    <mergeCell ref="C233:E233"/>
    <mergeCell ref="C234:E238"/>
  </mergeCells>
  <dataValidations xWindow="1692" yWindow="616" count="3">
    <dataValidation allowBlank="1" showInputMessage="1" showErrorMessage="1" errorTitle="Invulhulp" error="Minimaal 3%_x000a_Maximaal 20%" sqref="K3:L222 O3:P222" xr:uid="{EACD17DB-60C2-48C7-AC3C-0896A39299AC}"/>
    <dataValidation type="whole" allowBlank="1" showInputMessage="1" showErrorMessage="1" errorTitle="Invulhulp" error="Minimaal 3%_x000a_Maximaal 20%" sqref="J3:J222 N3:N222" xr:uid="{DCBE603C-3A19-4B2B-8172-4FECA7C6B4BE}">
      <formula1>3</formula1>
      <formula2>20</formula2>
    </dataValidation>
    <dataValidation type="decimal" operator="greaterThan" allowBlank="1" showInputMessage="1" showErrorMessage="1" errorTitle="Invulhulp" error="Vul een reëel bedrag in." sqref="I3:I222 M3:M222" xr:uid="{3ACFBE74-6DD9-45F9-8754-587C81E160B1}">
      <formula1>0.01</formula1>
    </dataValidation>
  </dataValidations>
  <pageMargins left="0.70866141732283472" right="0.70866141732283472" top="0.74803149606299213" bottom="0.74803149606299213" header="0.31496062992125984" footer="0.31496062992125984"/>
  <pageSetup paperSize="9" scale="70" orientation="landscape" verticalDpi="0" r:id="rId1"/>
  <headerFooter differentFirst="1">
    <oddHeader>&amp;C&amp;"-,Vet"Prijzenblad Aanbesteding Voedingsmiddelen 2026</oddHeader>
    <oddFooter>&amp;C&amp;P van &amp;N</oddFooter>
    <firstFooter>&amp;C&amp;P van &amp;N</firstFooter>
  </headerFooter>
  <ignoredErrors>
    <ignoredError sqref="Q3:Q4"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C8462-0783-40BE-A6A8-4A5938D8070D}">
  <dimension ref="A1"/>
  <sheetViews>
    <sheetView workbookViewId="0">
      <selection activeCell="I40" sqref="I40"/>
    </sheetView>
  </sheetViews>
  <sheetFormatPr defaultRowHeight="14.5" x14ac:dyDescent="0.35"/>
  <sheetData>
    <row r="1" ht="54" customHeight="1"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0CCEA-5A10-43A0-A8DC-3922171722A1}">
  <ds:schemaRefs>
    <ds:schemaRef ds:uri="http://schemas.microsoft.com/office/2006/documentManagement/types"/>
    <ds:schemaRef ds:uri="http://schemas.microsoft.com/office/2006/metadata/properties"/>
    <ds:schemaRef ds:uri="http://purl.org/dc/dcmitype/"/>
    <ds:schemaRef ds:uri="http://purl.org/dc/terms/"/>
    <ds:schemaRef ds:uri="fe0c26ad-803b-4967-a453-a308dee73c18"/>
    <ds:schemaRef ds:uri="http://schemas.microsoft.com/office/infopath/2007/PartnerControls"/>
    <ds:schemaRef ds:uri="http://www.w3.org/XML/1998/namespace"/>
    <ds:schemaRef ds:uri="http://schemas.openxmlformats.org/package/2006/metadata/core-properties"/>
    <ds:schemaRef ds:uri="http://purl.org/dc/elements/1.1/"/>
    <ds:schemaRef ds:uri="6521ba38-42bd-4176-ae1a-9cb805ce8310"/>
    <ds:schemaRef ds:uri="a262ff35-d2b8-4b08-ace2-5cfa432f1d60"/>
  </ds:schemaRefs>
</ds:datastoreItem>
</file>

<file path=customXml/itemProps2.xml><?xml version="1.0" encoding="utf-8"?>
<ds:datastoreItem xmlns:ds="http://schemas.openxmlformats.org/officeDocument/2006/customXml" ds:itemID="{EDE67088-DF79-4D44-8EE9-6E80B9862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1ba38-42bd-4176-ae1a-9cb805ce8310"/>
    <ds:schemaRef ds:uri="a262ff35-d2b8-4b08-ace2-5cfa432f1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873FF5-BDAE-421F-B74A-8F4C360C486C}">
  <ds:schemaRefs>
    <ds:schemaRef ds:uri="http://schemas.microsoft.com/sharepoint/v3/contenttype/forms"/>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Prijsblad</vt:lpstr>
      <vt:lpstr>Invulwijzer prijsblad</vt:lpstr>
      <vt:lpstr>Prijsblad!Afdrukbereik</vt:lpstr>
    </vt:vector>
  </TitlesOfParts>
  <Manager/>
  <Company>ROC van Twente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Joostens</dc:creator>
  <cp:keywords/>
  <dc:description/>
  <cp:lastModifiedBy>Martin Joostens</cp:lastModifiedBy>
  <cp:revision/>
  <cp:lastPrinted>2026-09-11T10:11:02Z</cp:lastPrinted>
  <dcterms:created xsi:type="dcterms:W3CDTF">2026-04-20T06:51:47Z</dcterms:created>
  <dcterms:modified xsi:type="dcterms:W3CDTF">2026-10-08T12:38:36Z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0x010100DFFB6497640F0640961EFA007FAA601D</vt:lpwstr>
  </property>
</Properties>
</file>