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Inkoopdoss\BZK\EA\201865002.001.137 - Organisatie Kandidatenprogramma\02. BD\03 Definitief\"/>
    </mc:Choice>
  </mc:AlternateContent>
  <xr:revisionPtr revIDLastSave="0" documentId="13_ncr:1_{58F460B3-2AB3-4E2E-A367-B04ED2CF103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ijsopgaveformulier" sheetId="2" r:id="rId1"/>
    <sheet name="Uitgangspunten" sheetId="5" r:id="rId2"/>
    <sheet name="Grafiek afbeeldingen" sheetId="4" state="hidden" r:id="rId3"/>
  </sheets>
  <definedNames>
    <definedName name="_xlnm.Print_Area" localSheetId="0">Prijsopgaveformulier!$A$1:$G$35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9" i="2" l="1" a="1"/>
  <c r="G29" i="2" s="1"/>
  <c r="G30" i="2" a="1"/>
  <c r="G30" i="2" s="1"/>
  <c r="C31" i="4"/>
  <c r="C32" i="4"/>
  <c r="C33" i="4"/>
  <c r="C34" i="4"/>
  <c r="C35" i="4"/>
  <c r="C36" i="4"/>
  <c r="C37" i="4"/>
  <c r="C38" i="4"/>
  <c r="C39" i="4"/>
  <c r="C40" i="4"/>
  <c r="C30" i="4"/>
  <c r="C7" i="4"/>
  <c r="C8" i="4"/>
  <c r="C9" i="4"/>
  <c r="C10" i="4"/>
  <c r="C11" i="4"/>
  <c r="C12" i="4"/>
  <c r="C13" i="4"/>
  <c r="C14" i="4"/>
  <c r="C15" i="4"/>
  <c r="C16" i="4"/>
  <c r="C6" i="4"/>
  <c r="G31" i="2" l="1"/>
  <c r="D34" i="2" s="1" a="1"/>
  <c r="D34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<sst xmlns="http://schemas.openxmlformats.org/spreadsheetml/2006/main" count="55" uniqueCount="52">
  <si>
    <t>Naam inschrijver:</t>
  </si>
  <si>
    <t>punten</t>
  </si>
  <si>
    <t>Maximum te behalen punten</t>
  </si>
  <si>
    <t>Inschrijfprijs:</t>
  </si>
  <si>
    <r>
      <t xml:space="preserve">Tarief per eenheid </t>
    </r>
    <r>
      <rPr>
        <sz val="9"/>
        <rFont val="Verdana"/>
        <family val="2"/>
      </rPr>
      <t>(excl. btw)</t>
    </r>
  </si>
  <si>
    <r>
      <t xml:space="preserve">Totaal 
</t>
    </r>
    <r>
      <rPr>
        <sz val="9"/>
        <rFont val="Verdana"/>
        <family val="2"/>
      </rPr>
      <t>(excl. btw)</t>
    </r>
  </si>
  <si>
    <t>Puntenscore Prijs
(op basis van inschrijfprijs excl. btw)</t>
  </si>
  <si>
    <t>Maximumprijs (excl. btw)</t>
  </si>
  <si>
    <t>Minimumprijs (excl. btw)</t>
  </si>
  <si>
    <t>Gebruikte formule</t>
  </si>
  <si>
    <t>Score prijs = (0 - maximale punten) / (maximumprijs – minimumprijs) * (inschrijfprijs – maximumprijs)</t>
  </si>
  <si>
    <t>Grafiek lineair</t>
  </si>
  <si>
    <t xml:space="preserve">Formule: </t>
  </si>
  <si>
    <t>Punten</t>
  </si>
  <si>
    <t>Prijs</t>
  </si>
  <si>
    <t>Grafiek niet-lineair</t>
  </si>
  <si>
    <t>Formule:</t>
  </si>
  <si>
    <t>Score prijs = maximale punten - (((maximale punten * ((minimumprijs - inschrijfprijs) / (maximumprijs - minimumprijs)))^2) / maximale punten)</t>
  </si>
  <si>
    <t>Grafiek:</t>
  </si>
  <si>
    <t xml:space="preserve">Dynamische afbeelding gebruikt in het prijzenblad. Selecteer de velden om de hele grafiek heen, </t>
  </si>
  <si>
    <t>kopieer met CTRL+C, ga linksboven naar "plakken" pijltje naar beneden, en kies "Gekoppelde afbeelding (l)"</t>
  </si>
  <si>
    <t>Bandbreedtes</t>
  </si>
  <si>
    <t>€0,- invullen toegestaan?</t>
  </si>
  <si>
    <t>Prijsopgave</t>
  </si>
  <si>
    <t>Invulinstructie</t>
  </si>
  <si>
    <t>Puntenscore</t>
  </si>
  <si>
    <r>
      <t xml:space="preserve">RIS
</t>
    </r>
    <r>
      <rPr>
        <b/>
        <sz val="7.5"/>
        <color theme="1"/>
        <rFont val="Verdana"/>
        <family val="2"/>
      </rPr>
      <t>Bezoekadres</t>
    </r>
    <r>
      <rPr>
        <sz val="7.5"/>
        <color theme="1"/>
        <rFont val="Verdana"/>
        <family val="2"/>
      </rPr>
      <t xml:space="preserve">
Rijkskantoor Beatrixpark 
Wilhelmina van Pruisenweg 52
2595 AN  Den Haag
Postbus 20011
2500 EA  Den Haag
</t>
    </r>
    <r>
      <rPr>
        <b/>
        <sz val="7.5"/>
        <color theme="1"/>
        <rFont val="Verdana"/>
        <family val="2"/>
      </rPr>
      <t>Meer informatie</t>
    </r>
    <r>
      <rPr>
        <sz val="7.5"/>
        <color theme="1"/>
        <rFont val="Verdana"/>
        <family val="2"/>
      </rPr>
      <t xml:space="preserve">
contact.RIS@rijksoverheid.nl</t>
    </r>
  </si>
  <si>
    <t>Lineair</t>
  </si>
  <si>
    <t>Bijlage 3</t>
  </si>
  <si>
    <t>Prijsopgaveformulier</t>
  </si>
  <si>
    <t>Titel en kenmerk</t>
  </si>
  <si>
    <t>201865002.001.137 - Organisatie Kandidatenprogramma</t>
  </si>
  <si>
    <t>Nee</t>
  </si>
  <si>
    <t>Uitgangpsunten</t>
  </si>
  <si>
    <t>Aantal deelnemers per module</t>
  </si>
  <si>
    <t>Alle kosten dienen in de vaste all-in totaalprijs inbegrepen te zijn:</t>
  </si>
  <si>
    <t>Sprekers/trainers/moderatoren</t>
  </si>
  <si>
    <t>Overnachtingen</t>
  </si>
  <si>
    <t>Locatie huur</t>
  </si>
  <si>
    <t>Activiteiten</t>
  </si>
  <si>
    <t>Ontbijt, snacks, lunch, diner etc.</t>
  </si>
  <si>
    <t>Alle uren voor Opdrachtnemer (incl. co-creatie uren)</t>
  </si>
  <si>
    <t>Vervoer</t>
  </si>
  <si>
    <t>Communicatie richting deelnemers</t>
  </si>
  <si>
    <t>Alle overige kosten die hierboven niet genoemd zijn</t>
  </si>
  <si>
    <t>Kosten sprekers, moderators en trainers</t>
  </si>
  <si>
    <t>Kosten voor één Kandidatenprogramma
(exclusief sprekers, moderators en trainers)</t>
  </si>
  <si>
    <t>Hoeveelheid</t>
  </si>
  <si>
    <t xml:space="preserve">Onderdeel 
</t>
  </si>
  <si>
    <t>Vul in het witte veld (F30) uw tarief in. Geef het tarief in Euro's en inclusief alle mogelijke kosten en kortingen.</t>
  </si>
  <si>
    <t>Vervoer module Brussel</t>
  </si>
  <si>
    <t>26 personen 
incl. deelnemers, leerbegeleiders vanuit DGABD en locatiemanager vanuit de  Opdrachtnemer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</si>
</sst>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4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8"/>
      <color theme="1"/>
      <name val="Verdana"/>
      <family val="2"/>
    </font>
    <font>
      <b/>
      <sz val="11"/>
      <color theme="0"/>
      <name val="Verdana"/>
      <family val="2"/>
    </font>
    <font>
      <b/>
      <sz val="14"/>
      <color theme="0"/>
      <name val="Verdana"/>
      <family val="2"/>
    </font>
    <font>
      <sz val="14"/>
      <color theme="1"/>
      <name val="Calibri"/>
      <family val="2"/>
      <scheme val="minor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7.5"/>
      <color theme="1"/>
      <name val="Verdana"/>
      <family val="2"/>
    </font>
    <font>
      <b/>
      <sz val="7.5"/>
      <color theme="1"/>
      <name val="Verdana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2CB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3" borderId="0" xfId="0" applyFill="1" applyProtection="1"/>
    <xf numFmtId="0" fontId="0" fillId="2" borderId="0" xfId="0" applyFill="1" applyProtection="1"/>
    <xf numFmtId="0" fontId="3" fillId="2" borderId="0" xfId="0" applyFont="1" applyFill="1" applyProtection="1"/>
    <xf numFmtId="0" fontId="7" fillId="2" borderId="0" xfId="0" applyFont="1" applyFill="1" applyProtection="1"/>
    <xf numFmtId="0" fontId="9" fillId="3" borderId="0" xfId="0" applyFont="1" applyFill="1" applyProtection="1"/>
    <xf numFmtId="0" fontId="10" fillId="3" borderId="0" xfId="0" applyFont="1" applyFill="1" applyProtection="1"/>
    <xf numFmtId="0" fontId="2" fillId="3" borderId="0" xfId="0" applyFont="1" applyFill="1" applyProtection="1"/>
    <xf numFmtId="0" fontId="5" fillId="2" borderId="0" xfId="0" applyFont="1" applyFill="1" applyProtection="1"/>
    <xf numFmtId="0" fontId="4" fillId="2" borderId="0" xfId="0" applyFont="1" applyFill="1" applyProtection="1"/>
    <xf numFmtId="0" fontId="6" fillId="2" borderId="0" xfId="0" applyFont="1" applyFill="1" applyProtection="1"/>
    <xf numFmtId="0" fontId="1" fillId="2" borderId="0" xfId="0" applyFont="1" applyFill="1" applyProtection="1"/>
    <xf numFmtId="0" fontId="11" fillId="3" borderId="2" xfId="0" applyFont="1" applyFill="1" applyBorder="1" applyProtection="1"/>
    <xf numFmtId="0" fontId="11" fillId="3" borderId="3" xfId="0" applyFont="1" applyFill="1" applyBorder="1" applyProtection="1"/>
    <xf numFmtId="0" fontId="12" fillId="4" borderId="5" xfId="0" applyFont="1" applyFill="1" applyBorder="1" applyProtection="1"/>
    <xf numFmtId="0" fontId="12" fillId="4" borderId="6" xfId="0" applyFont="1" applyFill="1" applyBorder="1" applyProtection="1"/>
    <xf numFmtId="0" fontId="12" fillId="4" borderId="7" xfId="0" applyFont="1" applyFill="1" applyBorder="1" applyProtection="1"/>
    <xf numFmtId="0" fontId="12" fillId="4" borderId="0" xfId="0" applyFont="1" applyFill="1" applyBorder="1" applyProtection="1"/>
    <xf numFmtId="0" fontId="12" fillId="4" borderId="9" xfId="0" applyFont="1" applyFill="1" applyBorder="1" applyProtection="1"/>
    <xf numFmtId="0" fontId="12" fillId="4" borderId="4" xfId="0" applyFont="1" applyFill="1" applyBorder="1" applyProtection="1"/>
    <xf numFmtId="0" fontId="12" fillId="4" borderId="0" xfId="0" applyFont="1" applyFill="1" applyBorder="1" applyAlignment="1" applyProtection="1">
      <alignment horizontal="center" vertical="top" wrapText="1"/>
    </xf>
    <xf numFmtId="0" fontId="0" fillId="2" borderId="0" xfId="0" applyFill="1" applyAlignment="1" applyProtection="1">
      <alignment vertical="top" wrapText="1"/>
    </xf>
    <xf numFmtId="164" fontId="5" fillId="4" borderId="1" xfId="0" applyNumberFormat="1" applyFont="1" applyFill="1" applyBorder="1" applyAlignment="1" applyProtection="1">
      <alignment horizontal="center" vertical="top"/>
    </xf>
    <xf numFmtId="0" fontId="5" fillId="3" borderId="9" xfId="0" applyFont="1" applyFill="1" applyBorder="1" applyProtection="1"/>
    <xf numFmtId="0" fontId="5" fillId="3" borderId="4" xfId="0" applyFont="1" applyFill="1" applyBorder="1" applyProtection="1"/>
    <xf numFmtId="0" fontId="11" fillId="3" borderId="4" xfId="0" applyFont="1" applyFill="1" applyBorder="1" applyAlignment="1" applyProtection="1">
      <alignment horizontal="right" vertical="center"/>
    </xf>
    <xf numFmtId="164" fontId="6" fillId="4" borderId="1" xfId="0" applyNumberFormat="1" applyFont="1" applyFill="1" applyBorder="1" applyAlignment="1" applyProtection="1">
      <alignment horizontal="center" vertical="center"/>
    </xf>
    <xf numFmtId="0" fontId="5" fillId="3" borderId="11" xfId="0" applyFont="1" applyFill="1" applyBorder="1" applyProtection="1"/>
    <xf numFmtId="2" fontId="5" fillId="5" borderId="9" xfId="0" applyNumberFormat="1" applyFont="1" applyFill="1" applyBorder="1" applyAlignment="1" applyProtection="1">
      <alignment horizontal="right" vertical="center"/>
    </xf>
    <xf numFmtId="0" fontId="5" fillId="5" borderId="10" xfId="0" applyFont="1" applyFill="1" applyBorder="1" applyAlignment="1" applyProtection="1">
      <alignment horizontal="left" vertical="center"/>
    </xf>
    <xf numFmtId="0" fontId="5" fillId="2" borderId="0" xfId="0" applyFont="1" applyFill="1" applyBorder="1" applyProtection="1"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14" fillId="2" borderId="0" xfId="0" applyFont="1" applyFill="1"/>
    <xf numFmtId="0" fontId="5" fillId="2" borderId="12" xfId="0" applyFont="1" applyFill="1" applyBorder="1" applyAlignment="1" applyProtection="1">
      <alignment horizontal="left"/>
      <protection locked="0"/>
    </xf>
    <xf numFmtId="0" fontId="4" fillId="2" borderId="0" xfId="0" applyFont="1" applyFill="1" applyBorder="1" applyProtection="1">
      <protection locked="0"/>
    </xf>
    <xf numFmtId="0" fontId="11" fillId="3" borderId="5" xfId="0" applyFont="1" applyFill="1" applyBorder="1" applyProtection="1"/>
    <xf numFmtId="0" fontId="11" fillId="3" borderId="6" xfId="0" applyFont="1" applyFill="1" applyBorder="1" applyProtection="1"/>
    <xf numFmtId="0" fontId="8" fillId="3" borderId="15" xfId="0" applyFont="1" applyFill="1" applyBorder="1" applyProtection="1"/>
    <xf numFmtId="0" fontId="5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5" fillId="2" borderId="13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4" fillId="2" borderId="14" xfId="0" applyFont="1" applyFill="1" applyBorder="1" applyAlignment="1" applyProtection="1">
      <alignment horizontal="left"/>
      <protection locked="0"/>
    </xf>
    <xf numFmtId="0" fontId="11" fillId="3" borderId="3" xfId="0" applyFont="1" applyFill="1" applyBorder="1" applyAlignment="1" applyProtection="1">
      <alignment vertical="center"/>
    </xf>
    <xf numFmtId="0" fontId="11" fillId="3" borderId="11" xfId="0" applyFont="1" applyFill="1" applyBorder="1" applyAlignment="1" applyProtection="1">
      <alignment vertical="center"/>
    </xf>
    <xf numFmtId="0" fontId="3" fillId="3" borderId="0" xfId="0" applyFont="1" applyFill="1" applyAlignment="1" applyProtection="1">
      <alignment vertical="center"/>
    </xf>
    <xf numFmtId="0" fontId="5" fillId="2" borderId="0" xfId="0" applyFont="1" applyFill="1" applyBorder="1" applyProtection="1"/>
    <xf numFmtId="0" fontId="12" fillId="2" borderId="0" xfId="0" applyFont="1" applyFill="1" applyBorder="1" applyProtection="1"/>
    <xf numFmtId="0" fontId="17" fillId="6" borderId="0" xfId="0" applyFont="1" applyFill="1"/>
    <xf numFmtId="0" fontId="0" fillId="6" borderId="0" xfId="0" applyFill="1"/>
    <xf numFmtId="0" fontId="14" fillId="6" borderId="0" xfId="0" applyFont="1" applyFill="1"/>
    <xf numFmtId="0" fontId="0" fillId="6" borderId="4" xfId="0" applyFill="1" applyBorder="1"/>
    <xf numFmtId="0" fontId="12" fillId="4" borderId="1" xfId="0" applyFont="1" applyFill="1" applyBorder="1" applyAlignment="1" applyProtection="1">
      <alignment horizontal="center" vertical="top" wrapText="1"/>
    </xf>
    <xf numFmtId="164" fontId="5" fillId="0" borderId="11" xfId="0" applyNumberFormat="1" applyFont="1" applyFill="1" applyBorder="1" applyAlignment="1" applyProtection="1">
      <alignment horizontal="center" vertical="top"/>
      <protection locked="0"/>
    </xf>
    <xf numFmtId="164" fontId="5" fillId="5" borderId="11" xfId="0" applyNumberFormat="1" applyFont="1" applyFill="1" applyBorder="1" applyAlignment="1" applyProtection="1">
      <alignment horizontal="center" vertical="top"/>
      <protection locked="0"/>
    </xf>
    <xf numFmtId="0" fontId="12" fillId="4" borderId="11" xfId="0" applyFont="1" applyFill="1" applyBorder="1" applyAlignment="1" applyProtection="1">
      <alignment horizontal="center" vertical="top" wrapText="1"/>
    </xf>
    <xf numFmtId="0" fontId="11" fillId="3" borderId="5" xfId="0" applyFont="1" applyFill="1" applyBorder="1" applyAlignment="1" applyProtection="1">
      <alignment vertical="center"/>
    </xf>
    <xf numFmtId="0" fontId="11" fillId="3" borderId="6" xfId="0" applyFont="1" applyFill="1" applyBorder="1" applyAlignment="1" applyProtection="1">
      <alignment vertical="center"/>
    </xf>
    <xf numFmtId="0" fontId="5" fillId="5" borderId="11" xfId="0" applyFont="1" applyFill="1" applyBorder="1" applyAlignment="1" applyProtection="1">
      <alignment horizontal="center" vertical="center"/>
      <protection locked="0"/>
    </xf>
    <xf numFmtId="0" fontId="12" fillId="4" borderId="15" xfId="0" applyFont="1" applyFill="1" applyBorder="1" applyAlignment="1" applyProtection="1">
      <alignment horizontal="center" vertical="top" wrapText="1"/>
    </xf>
    <xf numFmtId="164" fontId="5" fillId="5" borderId="15" xfId="0" applyNumberFormat="1" applyFont="1" applyFill="1" applyBorder="1" applyAlignment="1" applyProtection="1">
      <alignment horizontal="center" vertical="center"/>
    </xf>
    <xf numFmtId="164" fontId="5" fillId="5" borderId="8" xfId="0" applyNumberFormat="1" applyFont="1" applyFill="1" applyBorder="1" applyAlignment="1" applyProtection="1">
      <alignment horizontal="center" vertical="center"/>
    </xf>
    <xf numFmtId="0" fontId="5" fillId="5" borderId="8" xfId="0" applyNumberFormat="1" applyFont="1" applyFill="1" applyBorder="1" applyAlignment="1" applyProtection="1">
      <alignment horizontal="center" vertical="center"/>
    </xf>
    <xf numFmtId="0" fontId="5" fillId="5" borderId="8" xfId="0" applyFont="1" applyFill="1" applyBorder="1" applyAlignment="1" applyProtection="1">
      <alignment horizontal="center" vertical="center"/>
    </xf>
    <xf numFmtId="0" fontId="5" fillId="5" borderId="10" xfId="0" applyFont="1" applyFill="1" applyBorder="1" applyAlignment="1" applyProtection="1">
      <alignment horizontal="center" vertical="center"/>
    </xf>
    <xf numFmtId="0" fontId="13" fillId="4" borderId="9" xfId="0" applyFont="1" applyFill="1" applyBorder="1" applyAlignment="1" applyProtection="1">
      <alignment horizontal="left" vertical="center" wrapText="1"/>
    </xf>
    <xf numFmtId="0" fontId="13" fillId="4" borderId="4" xfId="0" applyFont="1" applyFill="1" applyBorder="1" applyAlignment="1" applyProtection="1">
      <alignment horizontal="left" vertical="center" wrapText="1"/>
    </xf>
    <xf numFmtId="0" fontId="13" fillId="4" borderId="10" xfId="0" applyFont="1" applyFill="1" applyBorder="1" applyAlignment="1" applyProtection="1">
      <alignment horizontal="left" vertical="center" wrapText="1"/>
    </xf>
    <xf numFmtId="0" fontId="12" fillId="4" borderId="5" xfId="0" applyFont="1" applyFill="1" applyBorder="1" applyAlignment="1" applyProtection="1">
      <alignment horizontal="left" vertical="top" wrapText="1"/>
    </xf>
    <xf numFmtId="0" fontId="12" fillId="4" borderId="6" xfId="0" applyFont="1" applyFill="1" applyBorder="1" applyAlignment="1" applyProtection="1">
      <alignment horizontal="left" vertical="top" wrapText="1"/>
    </xf>
    <xf numFmtId="0" fontId="15" fillId="3" borderId="0" xfId="0" applyFont="1" applyFill="1" applyAlignment="1" applyProtection="1">
      <alignment horizontal="left" wrapText="1"/>
    </xf>
    <xf numFmtId="0" fontId="15" fillId="3" borderId="0" xfId="0" applyFont="1" applyFill="1" applyAlignment="1" applyProtection="1">
      <alignment horizontal="left"/>
    </xf>
    <xf numFmtId="49" fontId="5" fillId="2" borderId="0" xfId="0" applyNumberFormat="1" applyFont="1" applyFill="1" applyAlignment="1" applyProtection="1">
      <alignment horizontal="left" wrapText="1"/>
    </xf>
    <xf numFmtId="0" fontId="5" fillId="5" borderId="2" xfId="0" applyFont="1" applyFill="1" applyBorder="1" applyAlignment="1" applyProtection="1">
      <alignment horizontal="center" vertical="top" wrapText="1"/>
      <protection locked="0"/>
    </xf>
    <xf numFmtId="0" fontId="5" fillId="5" borderId="3" xfId="0" applyFont="1" applyFill="1" applyBorder="1" applyAlignment="1" applyProtection="1">
      <alignment horizontal="center" vertical="top" wrapText="1"/>
      <protection locked="0"/>
    </xf>
    <xf numFmtId="0" fontId="5" fillId="5" borderId="11" xfId="0" applyFont="1" applyFill="1" applyBorder="1" applyAlignment="1" applyProtection="1">
      <alignment horizontal="center" vertical="top" wrapText="1"/>
      <protection locked="0"/>
    </xf>
    <xf numFmtId="0" fontId="5" fillId="5" borderId="2" xfId="0" applyFont="1" applyFill="1" applyBorder="1" applyAlignment="1" applyProtection="1">
      <alignment horizontal="center"/>
      <protection locked="0"/>
    </xf>
    <xf numFmtId="0" fontId="5" fillId="5" borderId="3" xfId="0" applyFont="1" applyFill="1" applyBorder="1" applyAlignment="1" applyProtection="1">
      <alignment horizontal="center"/>
      <protection locked="0"/>
    </xf>
    <xf numFmtId="0" fontId="5" fillId="5" borderId="11" xfId="0" applyFont="1" applyFill="1" applyBorder="1" applyAlignment="1" applyProtection="1">
      <alignment horizontal="center"/>
      <protection locked="0"/>
    </xf>
    <xf numFmtId="0" fontId="0" fillId="6" borderId="2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/>
    </xf>
  </cellXfs>
  <cellStyles count="1">
    <cellStyle name="Standaard" xfId="0" builtinId="0"/>
  </cellStyles>
  <dxfs count="5">
    <dxf>
      <font>
        <b/>
        <i/>
        <color theme="1" tint="0.499984740745262"/>
      </font>
      <fill>
        <patternFill patternType="solid">
          <bgColor rgb="FFFFFF00"/>
        </patternFill>
      </fill>
    </dxf>
    <dxf>
      <font>
        <color rgb="FF760000"/>
      </font>
      <fill>
        <patternFill>
          <bgColor rgb="FFFFCCC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DE2CB"/>
      <color rgb="FFFABF8F"/>
      <color rgb="FFE36C0A"/>
      <color rgb="FF760000"/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l-NL" b="1">
                <a:solidFill>
                  <a:schemeClr val="tx1"/>
                </a:solidFill>
              </a:rPr>
              <a:t>Lineair</a:t>
            </a:r>
          </a:p>
        </c:rich>
      </c:tx>
      <c:layout>
        <c:manualLayout>
          <c:xMode val="edge"/>
          <c:yMode val="edge"/>
          <c:x val="0.44156390485791353"/>
          <c:y val="1.62692084542063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1154619513391276"/>
          <c:y val="0.17171296296296296"/>
          <c:w val="0.85789826444704786"/>
          <c:h val="0.69187314603426031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afbeeldingen'!$C$5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afbeeldingen'!$B$6:$B$16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afbeeldingen'!$C$6:$C$16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C75-4267-9502-5235C30434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18015"/>
        <c:axId val="207504095"/>
      </c:scatterChart>
      <c:valAx>
        <c:axId val="20751801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6956096231915645"/>
              <c:y val="0.883309882122722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04095"/>
        <c:crosses val="autoZero"/>
        <c:crossBetween val="midCat"/>
        <c:majorUnit val="10"/>
      </c:valAx>
      <c:valAx>
        <c:axId val="20750409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  <a:endParaRPr lang="nl-NL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3.6238127673487178E-2"/>
              <c:y val="0.43627855689636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801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Niet-Lineair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10890288713910762"/>
          <c:y val="0.15884368308351177"/>
          <c:w val="0.86054155730533688"/>
          <c:h val="0.69895058085619388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'Grafiek afbeeldingen'!$C$29</c:f>
              <c:strCache>
                <c:ptCount val="1"/>
                <c:pt idx="0">
                  <c:v>Punten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'Grafiek afbeeldingen'!$B$30:$B$40</c:f>
              <c:numCache>
                <c:formatCode>General</c:formatCode>
                <c:ptCount val="11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</c:numCache>
            </c:numRef>
          </c:xVal>
          <c:yVal>
            <c:numRef>
              <c:f>'Grafiek afbeeldingen'!$C$30:$C$40</c:f>
              <c:numCache>
                <c:formatCode>General</c:formatCode>
                <c:ptCount val="11"/>
                <c:pt idx="0">
                  <c:v>0</c:v>
                </c:pt>
                <c:pt idx="1">
                  <c:v>19</c:v>
                </c:pt>
                <c:pt idx="2">
                  <c:v>36</c:v>
                </c:pt>
                <c:pt idx="3">
                  <c:v>51</c:v>
                </c:pt>
                <c:pt idx="4">
                  <c:v>64</c:v>
                </c:pt>
                <c:pt idx="5">
                  <c:v>75</c:v>
                </c:pt>
                <c:pt idx="6">
                  <c:v>84</c:v>
                </c:pt>
                <c:pt idx="7">
                  <c:v>91</c:v>
                </c:pt>
                <c:pt idx="8">
                  <c:v>96</c:v>
                </c:pt>
                <c:pt idx="9">
                  <c:v>99</c:v>
                </c:pt>
                <c:pt idx="10">
                  <c:v>100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23-4698-99EE-BB1ECB8EE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23295"/>
        <c:axId val="207514175"/>
      </c:scatterChart>
      <c:valAx>
        <c:axId val="207523295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Prijs</a:t>
                </a:r>
                <a:endParaRPr lang="nl-NL" sz="900" b="1">
                  <a:solidFill>
                    <a:schemeClr val="tx1"/>
                  </a:solidFill>
                </a:endParaRPr>
              </a:p>
            </c:rich>
          </c:tx>
          <c:layout>
            <c:manualLayout>
              <c:xMode val="edge"/>
              <c:yMode val="edge"/>
              <c:x val="0.4846596675415572"/>
              <c:y val="0.887772850663474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14175"/>
        <c:crosses val="autoZero"/>
        <c:crossBetween val="midCat"/>
        <c:majorUnit val="10"/>
      </c:valAx>
      <c:valAx>
        <c:axId val="207514175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200" b="1">
                    <a:solidFill>
                      <a:schemeClr val="tx1"/>
                    </a:solidFill>
                  </a:rPr>
                  <a:t>Punten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428543728607799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0"/>
        <c:majorTickMark val="out"/>
        <c:minorTickMark val="none"/>
        <c:tickLblPos val="none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207523295"/>
        <c:crosses val="autoZero"/>
        <c:crossBetween val="midCat"/>
        <c:majorUnit val="1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428172</xdr:colOff>
      <xdr:row>0</xdr:row>
      <xdr:rowOff>0</xdr:rowOff>
    </xdr:from>
    <xdr:to>
      <xdr:col>3</xdr:col>
      <xdr:colOff>1141427</xdr:colOff>
      <xdr:row>5</xdr:row>
      <xdr:rowOff>109220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B9CCE3-F99F-D387-E539-6194F61F18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420"/>
        <a:stretch/>
      </xdr:blipFill>
      <xdr:spPr bwMode="auto">
        <a:xfrm>
          <a:off x="1037772" y="0"/>
          <a:ext cx="3100855" cy="11061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120650</xdr:colOff>
      <xdr:row>6</xdr:row>
      <xdr:rowOff>50800</xdr:rowOff>
    </xdr:from>
    <xdr:to>
      <xdr:col>13</xdr:col>
      <xdr:colOff>441325</xdr:colOff>
      <xdr:row>22</xdr:row>
      <xdr:rowOff>120650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A2A251A-DB28-5BB3-6771-34DA11085F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123825</xdr:colOff>
      <xdr:row>29</xdr:row>
      <xdr:rowOff>31750</xdr:rowOff>
    </xdr:from>
    <xdr:to>
      <xdr:col>13</xdr:col>
      <xdr:colOff>428625</xdr:colOff>
      <xdr:row>45</xdr:row>
      <xdr:rowOff>50800</xdr:rowOff>
    </xdr:to>
    <xdr:graphicFrame macro="">
      <xdr:nvGraphicFramePr>
        <xdr:cNvPr id="3" name="Grafiek 2">
          <a:extLst>
            <a:ext uri="{FF2B5EF4-FFF2-40B4-BE49-F238E27FC236}">
              <a16:creationId xmlns:a16="http://schemas.microsoft.com/office/drawing/2014/main" id="{7AB849EE-F710-48E2-39EB-45736FBD0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13</xdr:col>
      <xdr:colOff>31750</xdr:colOff>
      <xdr:row>20</xdr:row>
      <xdr:rowOff>95250</xdr:rowOff>
    </xdr:from>
    <xdr:ext cx="433965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C0F64F2-4F1D-B942-201C-BE761CD2F848}"/>
            </a:ext>
          </a:extLst>
        </xdr:cNvPr>
        <xdr:cNvSpPr txBox="1"/>
      </xdr:nvSpPr>
      <xdr:spPr>
        <a:xfrm>
          <a:off x="7956550" y="37782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13</xdr:col>
      <xdr:colOff>25400</xdr:colOff>
      <xdr:row>43</xdr:row>
      <xdr:rowOff>12700</xdr:rowOff>
    </xdr:from>
    <xdr:ext cx="433965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428D1591-BEDB-42E1-8E24-F64ED7DE140E}"/>
            </a:ext>
          </a:extLst>
        </xdr:cNvPr>
        <xdr:cNvSpPr txBox="1"/>
      </xdr:nvSpPr>
      <xdr:spPr>
        <a:xfrm>
          <a:off x="7950200" y="79311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171450</xdr:colOff>
      <xdr:row>31</xdr:row>
      <xdr:rowOff>6350</xdr:rowOff>
    </xdr:from>
    <xdr:ext cx="433965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76ABF6AD-F1E1-4781-A486-12992A823928}"/>
            </a:ext>
          </a:extLst>
        </xdr:cNvPr>
        <xdr:cNvSpPr txBox="1"/>
      </xdr:nvSpPr>
      <xdr:spPr>
        <a:xfrm>
          <a:off x="3829050" y="571500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203200</xdr:colOff>
      <xdr:row>8</xdr:row>
      <xdr:rowOff>69850</xdr:rowOff>
    </xdr:from>
    <xdr:ext cx="433965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F0F1EE22-1359-4472-BCD8-CA19385EA5DB}"/>
            </a:ext>
          </a:extLst>
        </xdr:cNvPr>
        <xdr:cNvSpPr txBox="1"/>
      </xdr:nvSpPr>
      <xdr:spPr>
        <a:xfrm>
          <a:off x="3860800" y="1543050"/>
          <a:ext cx="43396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Max</a:t>
          </a:r>
        </a:p>
      </xdr:txBody>
    </xdr:sp>
    <xdr:clientData/>
  </xdr:oneCellAnchor>
  <xdr:oneCellAnchor>
    <xdr:from>
      <xdr:col>6</xdr:col>
      <xdr:colOff>469900</xdr:colOff>
      <xdr:row>43</xdr:row>
      <xdr:rowOff>6350</xdr:rowOff>
    </xdr:from>
    <xdr:ext cx="411779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DA0E493D-C83E-4D5D-896B-50FB06FEA2AC}"/>
            </a:ext>
          </a:extLst>
        </xdr:cNvPr>
        <xdr:cNvSpPr txBox="1"/>
      </xdr:nvSpPr>
      <xdr:spPr>
        <a:xfrm>
          <a:off x="4127500" y="792480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457200</xdr:colOff>
      <xdr:row>20</xdr:row>
      <xdr:rowOff>95250</xdr:rowOff>
    </xdr:from>
    <xdr:ext cx="411779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2318641E-AEE5-4590-BE2D-E6A96E2DABAC}"/>
            </a:ext>
          </a:extLst>
        </xdr:cNvPr>
        <xdr:cNvSpPr txBox="1"/>
      </xdr:nvSpPr>
      <xdr:spPr>
        <a:xfrm>
          <a:off x="4114800" y="3778250"/>
          <a:ext cx="41177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Min</a:t>
          </a:r>
        </a:p>
      </xdr:txBody>
    </xdr:sp>
    <xdr:clientData/>
  </xdr:oneCellAnchor>
  <xdr:oneCellAnchor>
    <xdr:from>
      <xdr:col>6</xdr:col>
      <xdr:colOff>368300</xdr:colOff>
      <xdr:row>19</xdr:row>
      <xdr:rowOff>120650</xdr:rowOff>
    </xdr:from>
    <xdr:ext cx="256160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221BEAD6-EE17-44C7-B07E-CA67CD7DF089}"/>
            </a:ext>
          </a:extLst>
        </xdr:cNvPr>
        <xdr:cNvSpPr txBox="1"/>
      </xdr:nvSpPr>
      <xdr:spPr>
        <a:xfrm>
          <a:off x="4025900" y="3619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oneCellAnchor>
    <xdr:from>
      <xdr:col>6</xdr:col>
      <xdr:colOff>342900</xdr:colOff>
      <xdr:row>42</xdr:row>
      <xdr:rowOff>44450</xdr:rowOff>
    </xdr:from>
    <xdr:ext cx="256160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3AE19E15-F7EC-476C-8302-BF9124B47063}"/>
            </a:ext>
          </a:extLst>
        </xdr:cNvPr>
        <xdr:cNvSpPr txBox="1"/>
      </xdr:nvSpPr>
      <xdr:spPr>
        <a:xfrm>
          <a:off x="4000500" y="77787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 kern="1200"/>
            <a:t>0</a:t>
          </a:r>
        </a:p>
      </xdr:txBody>
    </xdr:sp>
    <xdr:clientData/>
  </xdr:oneCellAnchor>
  <xdr:twoCellAnchor>
    <xdr:from>
      <xdr:col>15</xdr:col>
      <xdr:colOff>190500</xdr:colOff>
      <xdr:row>14</xdr:row>
      <xdr:rowOff>19050</xdr:rowOff>
    </xdr:from>
    <xdr:to>
      <xdr:col>23</xdr:col>
      <xdr:colOff>412750</xdr:colOff>
      <xdr:row>16</xdr:row>
      <xdr:rowOff>12700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1A030CF8-2407-4F11-AF1E-5947D02F4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2597150"/>
          <a:ext cx="5099050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241300</xdr:colOff>
      <xdr:row>35</xdr:row>
      <xdr:rowOff>152400</xdr:rowOff>
    </xdr:from>
    <xdr:to>
      <xdr:col>24</xdr:col>
      <xdr:colOff>361950</xdr:colOff>
      <xdr:row>38</xdr:row>
      <xdr:rowOff>133350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BC0BBCC-CAFB-4187-B71F-BC9FB243B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5300" y="6597650"/>
          <a:ext cx="560705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32C4-7100-48A4-8401-ACF9BD4EBF35}">
  <sheetPr>
    <pageSetUpPr fitToPage="1"/>
  </sheetPr>
  <dimension ref="A1:J42"/>
  <sheetViews>
    <sheetView showGridLines="0" tabSelected="1" topLeftCell="A16" zoomScaleNormal="100" workbookViewId="0">
      <selection activeCell="I30" sqref="I30"/>
    </sheetView>
  </sheetViews>
  <sheetFormatPr defaultColWidth="8.7265625" defaultRowHeight="14.5" x14ac:dyDescent="0.35"/>
  <cols>
    <col min="1" max="1" width="8.7265625" style="2"/>
    <col min="2" max="2" width="19.7265625" style="2" customWidth="1"/>
    <col min="3" max="3" width="14.453125" style="2" customWidth="1"/>
    <col min="4" max="4" width="22.08984375" style="2" customWidth="1"/>
    <col min="5" max="5" width="14.6328125" style="2" customWidth="1"/>
    <col min="6" max="6" width="19.54296875" style="2" customWidth="1"/>
    <col min="7" max="7" width="25.54296875" style="2" customWidth="1"/>
    <col min="8" max="8" width="14.81640625" style="2" customWidth="1"/>
    <col min="9" max="16384" width="8.7265625" style="2"/>
  </cols>
  <sheetData>
    <row r="1" spans="1:10" ht="16" customHeight="1" x14ac:dyDescent="0.35">
      <c r="A1" s="1"/>
      <c r="B1" s="1"/>
      <c r="C1" s="1"/>
      <c r="D1" s="1"/>
      <c r="E1" s="1"/>
      <c r="F1" s="1"/>
      <c r="G1" s="1"/>
    </row>
    <row r="2" spans="1:10" ht="19" customHeight="1" x14ac:dyDescent="0.35">
      <c r="A2" s="1"/>
      <c r="B2" s="1"/>
      <c r="C2" s="1"/>
      <c r="D2" s="1"/>
      <c r="E2" s="1"/>
      <c r="F2" s="1"/>
      <c r="G2" s="71" t="s">
        <v>26</v>
      </c>
    </row>
    <row r="3" spans="1:10" ht="14.5" customHeight="1" x14ac:dyDescent="0.35">
      <c r="A3" s="1"/>
      <c r="B3" s="1"/>
      <c r="C3" s="1"/>
      <c r="D3" s="1"/>
      <c r="E3" s="1"/>
      <c r="F3" s="1"/>
      <c r="G3" s="72"/>
    </row>
    <row r="4" spans="1:10" x14ac:dyDescent="0.35">
      <c r="A4" s="1"/>
      <c r="B4" s="1"/>
      <c r="C4" s="1"/>
      <c r="D4" s="1"/>
      <c r="E4" s="1"/>
      <c r="F4" s="1"/>
      <c r="G4" s="72"/>
    </row>
    <row r="5" spans="1:10" x14ac:dyDescent="0.35">
      <c r="A5" s="1"/>
      <c r="B5" s="1"/>
      <c r="C5" s="1"/>
      <c r="D5" s="1"/>
      <c r="E5" s="1"/>
      <c r="F5" s="1"/>
      <c r="G5" s="72"/>
    </row>
    <row r="6" spans="1:10" x14ac:dyDescent="0.35">
      <c r="A6" s="1"/>
      <c r="B6" s="1"/>
      <c r="C6" s="1"/>
      <c r="D6" s="1"/>
      <c r="E6" s="1"/>
      <c r="F6" s="1"/>
      <c r="G6" s="72"/>
      <c r="J6" s="3"/>
    </row>
    <row r="7" spans="1:10" x14ac:dyDescent="0.35">
      <c r="A7" s="1"/>
      <c r="B7" s="1"/>
      <c r="C7" s="1"/>
      <c r="D7" s="1"/>
      <c r="E7" s="1"/>
      <c r="F7" s="1"/>
      <c r="G7" s="72"/>
      <c r="J7" s="4"/>
    </row>
    <row r="8" spans="1:10" ht="17.5" x14ac:dyDescent="0.35">
      <c r="A8" s="1"/>
      <c r="B8" s="1"/>
      <c r="C8" s="5" t="s">
        <v>28</v>
      </c>
      <c r="D8" s="1"/>
      <c r="E8" s="1"/>
      <c r="F8" s="1"/>
      <c r="G8" s="72"/>
      <c r="J8" s="3"/>
    </row>
    <row r="9" spans="1:10" ht="18.5" x14ac:dyDescent="0.45">
      <c r="A9" s="1"/>
      <c r="B9" s="1"/>
      <c r="C9" s="7" t="s">
        <v>29</v>
      </c>
      <c r="D9" s="6"/>
      <c r="E9" s="1"/>
      <c r="F9" s="1"/>
      <c r="G9" s="72"/>
      <c r="J9" s="3"/>
    </row>
    <row r="10" spans="1:10" ht="14.5" customHeight="1" x14ac:dyDescent="0.35">
      <c r="A10" s="1"/>
      <c r="B10" s="1"/>
      <c r="C10" s="1"/>
      <c r="D10" s="7"/>
      <c r="E10" s="1"/>
      <c r="F10" s="1"/>
      <c r="G10" s="46"/>
      <c r="J10" s="3"/>
    </row>
    <row r="11" spans="1:10" x14ac:dyDescent="0.35">
      <c r="J11" s="3"/>
    </row>
    <row r="12" spans="1:10" ht="27" customHeight="1" x14ac:dyDescent="0.35">
      <c r="A12" s="8" t="s">
        <v>30</v>
      </c>
      <c r="B12" s="8"/>
      <c r="C12" s="73" t="s">
        <v>31</v>
      </c>
      <c r="D12" s="73"/>
      <c r="E12" s="9"/>
      <c r="F12" s="9"/>
      <c r="G12" s="9"/>
      <c r="J12" s="4"/>
    </row>
    <row r="13" spans="1:10" x14ac:dyDescent="0.35">
      <c r="A13" s="8"/>
      <c r="B13" s="8"/>
      <c r="C13" s="8"/>
      <c r="D13" s="8"/>
      <c r="E13" s="9"/>
      <c r="F13" s="9"/>
      <c r="G13" s="9"/>
      <c r="J13" s="3"/>
    </row>
    <row r="14" spans="1:10" x14ac:dyDescent="0.35">
      <c r="A14" s="10" t="s">
        <v>0</v>
      </c>
      <c r="B14" s="10"/>
      <c r="C14" s="34"/>
      <c r="D14" s="39"/>
      <c r="E14" s="40"/>
      <c r="F14" s="40"/>
      <c r="G14" s="9"/>
    </row>
    <row r="15" spans="1:10" x14ac:dyDescent="0.35">
      <c r="A15" s="8"/>
      <c r="B15" s="8"/>
      <c r="C15" s="41"/>
      <c r="D15" s="42"/>
      <c r="E15" s="43"/>
      <c r="F15" s="43"/>
      <c r="G15" s="9"/>
    </row>
    <row r="16" spans="1:10" x14ac:dyDescent="0.35">
      <c r="A16" s="8"/>
      <c r="B16" s="8"/>
      <c r="C16" s="30"/>
      <c r="D16" s="30"/>
      <c r="E16" s="35"/>
      <c r="F16" s="35"/>
      <c r="G16" s="9"/>
    </row>
    <row r="17" spans="1:8" x14ac:dyDescent="0.35">
      <c r="A17" s="36" t="s">
        <v>21</v>
      </c>
      <c r="B17" s="37"/>
      <c r="C17" s="38"/>
      <c r="D17" s="11"/>
    </row>
    <row r="18" spans="1:8" x14ac:dyDescent="0.35">
      <c r="A18" s="14" t="s">
        <v>7</v>
      </c>
      <c r="B18" s="15"/>
      <c r="C18" s="61">
        <v>440000</v>
      </c>
      <c r="D18" s="11"/>
    </row>
    <row r="19" spans="1:8" x14ac:dyDescent="0.35">
      <c r="A19" s="16" t="s">
        <v>8</v>
      </c>
      <c r="B19" s="17"/>
      <c r="C19" s="62">
        <v>410000</v>
      </c>
      <c r="D19" s="11"/>
    </row>
    <row r="20" spans="1:8" x14ac:dyDescent="0.35">
      <c r="A20" s="16" t="s">
        <v>2</v>
      </c>
      <c r="B20" s="17"/>
      <c r="C20" s="63">
        <v>100</v>
      </c>
      <c r="D20" s="11"/>
    </row>
    <row r="21" spans="1:8" x14ac:dyDescent="0.35">
      <c r="A21" s="16" t="s">
        <v>9</v>
      </c>
      <c r="B21" s="17"/>
      <c r="C21" s="64" t="s">
        <v>27</v>
      </c>
      <c r="D21" s="11"/>
    </row>
    <row r="22" spans="1:8" x14ac:dyDescent="0.35">
      <c r="A22" s="18" t="s">
        <v>22</v>
      </c>
      <c r="B22" s="19"/>
      <c r="C22" s="65" t="s">
        <v>32</v>
      </c>
      <c r="D22" s="11"/>
    </row>
    <row r="24" spans="1:8" x14ac:dyDescent="0.35">
      <c r="A24" s="48" t="s">
        <v>24</v>
      </c>
      <c r="B24" s="47"/>
      <c r="C24" s="47"/>
      <c r="D24" s="47"/>
      <c r="E24" s="47"/>
      <c r="F24" s="47"/>
      <c r="G24" s="47"/>
    </row>
    <row r="25" spans="1:8" x14ac:dyDescent="0.35">
      <c r="A25" s="47" t="s">
        <v>49</v>
      </c>
      <c r="B25" s="47"/>
      <c r="C25" s="47"/>
      <c r="D25" s="47"/>
      <c r="E25" s="47"/>
      <c r="F25" s="47"/>
      <c r="G25" s="47"/>
    </row>
    <row r="26" spans="1:8" x14ac:dyDescent="0.35">
      <c r="A26" s="8"/>
    </row>
    <row r="27" spans="1:8" x14ac:dyDescent="0.35">
      <c r="A27" s="57" t="s">
        <v>23</v>
      </c>
      <c r="B27" s="58"/>
      <c r="C27" s="58"/>
      <c r="D27" s="58"/>
      <c r="E27" s="44"/>
      <c r="F27" s="44"/>
      <c r="G27" s="45"/>
    </row>
    <row r="28" spans="1:8" s="21" customFormat="1" ht="23" x14ac:dyDescent="0.35">
      <c r="A28" s="69" t="s">
        <v>48</v>
      </c>
      <c r="B28" s="70"/>
      <c r="C28" s="70"/>
      <c r="D28" s="60"/>
      <c r="E28" s="56" t="s">
        <v>47</v>
      </c>
      <c r="F28" s="20" t="s">
        <v>4</v>
      </c>
      <c r="G28" s="53" t="s">
        <v>5</v>
      </c>
    </row>
    <row r="29" spans="1:8" x14ac:dyDescent="0.35">
      <c r="A29" s="77" t="s">
        <v>45</v>
      </c>
      <c r="B29" s="78"/>
      <c r="C29" s="78"/>
      <c r="D29" s="79"/>
      <c r="E29" s="59">
        <v>1</v>
      </c>
      <c r="F29" s="55">
        <v>137000</v>
      </c>
      <c r="G29" s="22" cm="1">
        <f t="array" ref="G29">_xlfn.SWITCH($C$22,"Nee", IF(ISBLANK(F29),0,IF(F29&lt;=0,"Ongeldig!",E29*F29)),"Ja", E29*F29,"&lt;Invullen RIS&gt;","€0 toegestaan?")</f>
        <v>137000</v>
      </c>
    </row>
    <row r="30" spans="1:8" ht="25.5" customHeight="1" x14ac:dyDescent="0.35">
      <c r="A30" s="74" t="s">
        <v>46</v>
      </c>
      <c r="B30" s="75"/>
      <c r="C30" s="75"/>
      <c r="D30" s="76"/>
      <c r="E30" s="59">
        <v>1</v>
      </c>
      <c r="F30" s="54"/>
      <c r="G30" s="22" cm="1">
        <f t="array" ref="G30">_xlfn.SWITCH($C$22,"Nee", IF(ISBLANK(F30),0,IF(F30&lt;=0,"Ongeldig!",E30*F30)),"Ja", E30*F30, "&lt;Invullen RIS&gt;"," ")</f>
        <v>0</v>
      </c>
    </row>
    <row r="31" spans="1:8" x14ac:dyDescent="0.35">
      <c r="A31" s="23"/>
      <c r="B31" s="24"/>
      <c r="C31" s="24"/>
      <c r="D31" s="24"/>
      <c r="E31" s="24"/>
      <c r="F31" s="25" t="s">
        <v>3</v>
      </c>
      <c r="G31" s="26">
        <f>IF(COUNTIF(G29:G30,"Ongeldig!")&gt;0,"Ongeldig!",SUM(G29:G30))</f>
        <v>137000</v>
      </c>
    </row>
    <row r="32" spans="1:8" x14ac:dyDescent="0.35">
      <c r="A32" s="8"/>
      <c r="B32" s="8"/>
      <c r="C32" s="8"/>
      <c r="D32" s="8"/>
      <c r="E32" s="8"/>
      <c r="F32" s="8"/>
      <c r="G32" s="8"/>
      <c r="H32" s="8"/>
    </row>
    <row r="33" spans="1:8" x14ac:dyDescent="0.35">
      <c r="A33" s="12" t="s">
        <v>25</v>
      </c>
      <c r="B33" s="13"/>
      <c r="C33" s="13"/>
      <c r="D33" s="13"/>
      <c r="E33" s="27"/>
      <c r="F33" s="8"/>
      <c r="G33" s="8"/>
      <c r="H33" s="8"/>
    </row>
    <row r="34" spans="1:8" ht="33.65" customHeight="1" x14ac:dyDescent="0.35">
      <c r="A34" s="66" t="s">
        <v>6</v>
      </c>
      <c r="B34" s="67"/>
      <c r="C34" s="68"/>
      <c r="D34" s="28" cm="1">
        <f t="array" ref="D34">_xlfn.SWITCH(C21,"&lt;Invullen RIS&gt;", " ", "Lineair", IF(G31=0," ",IF(C20="&lt;Invullen RIS&gt;"," ",IF(G31&gt;C18,"Ongeldig!",IF(G31&gt;=C19,(0-C20)/(C18-C19)*(G31-C18),IF(G31&lt;C19,C20,0))))),"Niet-Lineair", IF(G31=0," ",IF(C20="&lt;Invullen RIS&gt;"," ",IF(G31&gt;C18,"Ongeldig!",IF(G31&gt;=C19,C20-(((C20*((C19-G31)/(C18-C19)))^2)/C20),IF(G31&lt;C19,C20,0))))))</f>
        <v>100</v>
      </c>
      <c r="E34" s="29" t="s">
        <v>1</v>
      </c>
      <c r="F34" s="8"/>
      <c r="G34" s="8"/>
      <c r="H34" s="8"/>
    </row>
    <row r="35" spans="1:8" x14ac:dyDescent="0.35">
      <c r="A35" s="8"/>
      <c r="B35" s="8"/>
      <c r="C35" s="8"/>
      <c r="D35" s="8"/>
      <c r="E35" s="8"/>
      <c r="F35" s="8"/>
      <c r="G35" s="8"/>
      <c r="H35" s="8"/>
    </row>
    <row r="36" spans="1:8" x14ac:dyDescent="0.35">
      <c r="A36" s="8"/>
      <c r="B36" s="8"/>
      <c r="C36" s="8"/>
      <c r="D36" s="8"/>
      <c r="E36" s="8"/>
      <c r="F36" s="8"/>
      <c r="G36" s="8"/>
      <c r="H36" s="8"/>
    </row>
    <row r="37" spans="1:8" x14ac:dyDescent="0.35">
      <c r="A37" s="8"/>
      <c r="B37" s="8"/>
      <c r="C37" s="8"/>
      <c r="D37" s="8"/>
      <c r="E37" s="8"/>
      <c r="F37" s="8"/>
      <c r="G37" s="8"/>
      <c r="H37" s="8"/>
    </row>
    <row r="38" spans="1:8" x14ac:dyDescent="0.35">
      <c r="A38" s="8"/>
      <c r="B38" s="8"/>
      <c r="C38" s="8"/>
      <c r="D38" s="8"/>
      <c r="E38" s="8"/>
      <c r="F38" s="8"/>
      <c r="G38" s="8"/>
      <c r="H38" s="8"/>
    </row>
    <row r="39" spans="1:8" x14ac:dyDescent="0.35">
      <c r="A39" s="8"/>
      <c r="B39" s="8"/>
      <c r="C39" s="8"/>
      <c r="D39" s="8"/>
      <c r="E39" s="8"/>
      <c r="F39" s="8"/>
      <c r="G39" s="8"/>
      <c r="H39" s="8"/>
    </row>
    <row r="40" spans="1:8" x14ac:dyDescent="0.35">
      <c r="A40" s="8"/>
      <c r="B40" s="8"/>
      <c r="C40" s="8"/>
      <c r="D40" s="8"/>
      <c r="E40" s="8"/>
      <c r="F40" s="8"/>
      <c r="G40" s="8"/>
      <c r="H40" s="8"/>
    </row>
    <row r="41" spans="1:8" x14ac:dyDescent="0.35">
      <c r="A41" s="8"/>
      <c r="B41" s="8"/>
      <c r="C41" s="8"/>
      <c r="D41" s="8"/>
      <c r="E41" s="8"/>
      <c r="F41" s="8"/>
      <c r="G41" s="8"/>
      <c r="H41" s="8"/>
    </row>
    <row r="42" spans="1:8" x14ac:dyDescent="0.35">
      <c r="A42" s="8"/>
      <c r="B42" s="8"/>
      <c r="C42" s="8"/>
      <c r="D42" s="8"/>
      <c r="E42" s="8"/>
      <c r="F42" s="8"/>
      <c r="G42" s="8"/>
      <c r="H42" s="8"/>
    </row>
  </sheetData>
  <mergeCells count="6">
    <mergeCell ref="A34:C34"/>
    <mergeCell ref="A28:C28"/>
    <mergeCell ref="G2:G9"/>
    <mergeCell ref="C12:D12"/>
    <mergeCell ref="A30:D30"/>
    <mergeCell ref="A29:D29"/>
  </mergeCells>
  <conditionalFormatting sqref="C18:C22">
    <cfRule type="containsText" dxfId="4" priority="2" operator="containsText" text="&lt;Invullen RIS&gt;">
      <formula>NOT(ISERROR(SEARCH("&lt;Invullen RIS&gt;",C18)))</formula>
    </cfRule>
  </conditionalFormatting>
  <conditionalFormatting sqref="C12:D12">
    <cfRule type="containsText" dxfId="3" priority="1" operator="containsText" text="&lt;Invullen RIS&gt;">
      <formula>NOT(ISERROR(SEARCH("&lt;Invullen RIS&gt;",C12)))</formula>
    </cfRule>
  </conditionalFormatting>
  <conditionalFormatting sqref="D34">
    <cfRule type="containsText" dxfId="2" priority="7" operator="containsText" text="Ongeldig!">
      <formula>NOT(ISERROR(SEARCH("Ongeldig!",D34)))</formula>
    </cfRule>
  </conditionalFormatting>
  <conditionalFormatting sqref="F29:F30">
    <cfRule type="expression" dxfId="1" priority="9">
      <formula>AND(F29&lt;=0,F29&lt;&gt;"",$C$22="Nee")</formula>
    </cfRule>
  </conditionalFormatting>
  <conditionalFormatting sqref="G29">
    <cfRule type="containsText" dxfId="0" priority="3" operator="containsText" text="toegestaan">
      <formula>NOT(ISERROR(SEARCH("toegestaan",G29)))</formula>
    </cfRule>
  </conditionalFormatting>
  <dataValidations count="2">
    <dataValidation type="list" allowBlank="1" showErrorMessage="1" sqref="C21" xr:uid="{7C88D4C0-925A-46FD-8EEC-F327E3CB872F}">
      <formula1>"&lt;Invullen RIS&gt;,Lineair,Niet-Lineair"</formula1>
    </dataValidation>
    <dataValidation type="list" allowBlank="1" showErrorMessage="1" sqref="C22" xr:uid="{9057ECD1-9510-41E2-B648-C79A0555FD7C}">
      <formula1>"&lt;Invullen RIS&gt;,Nee,Ja"</formula1>
    </dataValidation>
  </dataValidations>
  <printOptions horizontalCentered="1" verticalCentered="1"/>
  <pageMargins left="0.43307086614173229" right="0.43307086614173229" top="0.15748031496062992" bottom="0.15748031496062992" header="0.31496062992125984" footer="0.31496062992125984"/>
  <pageSetup paperSize="9" scale="56" orientation="portrait" r:id="rId1"/>
  <headerFooter>
    <oddFooter>&amp;R&amp;"Verdana,Standaard"&amp;9Pagina &amp;P van &amp;N</oddFooter>
  </headerFooter>
  <rowBreaks count="1" manualBreakCount="1">
    <brk id="38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5A8A-5D0D-4734-ACEE-7AFA78BEFBD9}">
  <dimension ref="A1:B54"/>
  <sheetViews>
    <sheetView workbookViewId="0">
      <selection activeCell="E9" sqref="E9"/>
    </sheetView>
  </sheetViews>
  <sheetFormatPr defaultRowHeight="14.5" x14ac:dyDescent="0.35"/>
  <cols>
    <col min="2" max="2" width="51.36328125" customWidth="1"/>
    <col min="5" max="5" width="37.36328125" customWidth="1"/>
  </cols>
  <sheetData>
    <row r="1" spans="1:2" ht="18.5" x14ac:dyDescent="0.45">
      <c r="A1" s="49" t="s">
        <v>33</v>
      </c>
      <c r="B1" s="50"/>
    </row>
    <row r="2" spans="1:2" x14ac:dyDescent="0.35">
      <c r="A2" s="51" t="s">
        <v>34</v>
      </c>
      <c r="B2" s="50"/>
    </row>
    <row r="3" spans="1:2" ht="72.5" customHeight="1" x14ac:dyDescent="0.35">
      <c r="A3" s="80" t="s">
        <v>51</v>
      </c>
      <c r="B3" s="81"/>
    </row>
    <row r="4" spans="1:2" x14ac:dyDescent="0.35">
      <c r="A4" s="51" t="s">
        <v>35</v>
      </c>
      <c r="B4" s="50"/>
    </row>
    <row r="5" spans="1:2" x14ac:dyDescent="0.35">
      <c r="A5" s="50" t="s">
        <v>36</v>
      </c>
      <c r="B5" s="50"/>
    </row>
    <row r="6" spans="1:2" x14ac:dyDescent="0.35">
      <c r="A6" s="50" t="s">
        <v>37</v>
      </c>
      <c r="B6" s="50"/>
    </row>
    <row r="7" spans="1:2" x14ac:dyDescent="0.35">
      <c r="A7" s="50" t="s">
        <v>38</v>
      </c>
      <c r="B7" s="50"/>
    </row>
    <row r="8" spans="1:2" x14ac:dyDescent="0.35">
      <c r="A8" s="50" t="s">
        <v>39</v>
      </c>
      <c r="B8" s="50"/>
    </row>
    <row r="9" spans="1:2" x14ac:dyDescent="0.35">
      <c r="A9" s="50" t="s">
        <v>40</v>
      </c>
      <c r="B9" s="50"/>
    </row>
    <row r="10" spans="1:2" x14ac:dyDescent="0.35">
      <c r="A10" s="50" t="s">
        <v>41</v>
      </c>
      <c r="B10" s="50"/>
    </row>
    <row r="11" spans="1:2" x14ac:dyDescent="0.35">
      <c r="A11" s="50" t="s">
        <v>42</v>
      </c>
      <c r="B11" s="50"/>
    </row>
    <row r="12" spans="1:2" x14ac:dyDescent="0.35">
      <c r="A12" s="50" t="s">
        <v>50</v>
      </c>
      <c r="B12" s="50"/>
    </row>
    <row r="13" spans="1:2" x14ac:dyDescent="0.35">
      <c r="A13" s="50" t="s">
        <v>43</v>
      </c>
      <c r="B13" s="50"/>
    </row>
    <row r="14" spans="1:2" x14ac:dyDescent="0.35">
      <c r="A14" s="52" t="s">
        <v>44</v>
      </c>
      <c r="B14" s="52"/>
    </row>
    <row r="15" spans="1:2" x14ac:dyDescent="0.35">
      <c r="A15" s="31"/>
      <c r="B15" s="31"/>
    </row>
    <row r="16" spans="1:2" x14ac:dyDescent="0.35">
      <c r="A16" s="31"/>
      <c r="B16" s="31"/>
    </row>
    <row r="17" spans="1:2" x14ac:dyDescent="0.35">
      <c r="A17" s="31"/>
      <c r="B17" s="31"/>
    </row>
    <row r="18" spans="1:2" x14ac:dyDescent="0.35">
      <c r="A18" s="31"/>
      <c r="B18" s="31"/>
    </row>
    <row r="19" spans="1:2" x14ac:dyDescent="0.35">
      <c r="A19" s="31"/>
      <c r="B19" s="31"/>
    </row>
    <row r="20" spans="1:2" x14ac:dyDescent="0.35">
      <c r="A20" s="31"/>
      <c r="B20" s="31"/>
    </row>
    <row r="21" spans="1:2" x14ac:dyDescent="0.35">
      <c r="A21" s="31"/>
      <c r="B21" s="31"/>
    </row>
    <row r="22" spans="1:2" x14ac:dyDescent="0.35">
      <c r="A22" s="31"/>
      <c r="B22" s="31"/>
    </row>
    <row r="23" spans="1:2" x14ac:dyDescent="0.35">
      <c r="A23" s="31"/>
      <c r="B23" s="31"/>
    </row>
    <row r="24" spans="1:2" x14ac:dyDescent="0.35">
      <c r="A24" s="31"/>
      <c r="B24" s="31"/>
    </row>
    <row r="25" spans="1:2" x14ac:dyDescent="0.35">
      <c r="A25" s="31"/>
      <c r="B25" s="31"/>
    </row>
    <row r="26" spans="1:2" x14ac:dyDescent="0.35">
      <c r="A26" s="31"/>
      <c r="B26" s="31"/>
    </row>
    <row r="27" spans="1:2" x14ac:dyDescent="0.35">
      <c r="A27" s="31"/>
      <c r="B27" s="31"/>
    </row>
    <row r="28" spans="1:2" x14ac:dyDescent="0.35">
      <c r="A28" s="31"/>
      <c r="B28" s="31"/>
    </row>
    <row r="29" spans="1:2" x14ac:dyDescent="0.35">
      <c r="A29" s="31"/>
      <c r="B29" s="31"/>
    </row>
    <row r="30" spans="1:2" x14ac:dyDescent="0.35">
      <c r="A30" s="31"/>
      <c r="B30" s="31"/>
    </row>
    <row r="31" spans="1:2" x14ac:dyDescent="0.35">
      <c r="A31" s="31"/>
      <c r="B31" s="31"/>
    </row>
    <row r="32" spans="1:2" x14ac:dyDescent="0.35">
      <c r="A32" s="31"/>
      <c r="B32" s="31"/>
    </row>
    <row r="33" spans="1:2" x14ac:dyDescent="0.35">
      <c r="A33" s="31"/>
      <c r="B33" s="31"/>
    </row>
    <row r="34" spans="1:2" x14ac:dyDescent="0.35">
      <c r="A34" s="31"/>
      <c r="B34" s="31"/>
    </row>
    <row r="35" spans="1:2" x14ac:dyDescent="0.35">
      <c r="A35" s="31"/>
      <c r="B35" s="31"/>
    </row>
    <row r="36" spans="1:2" x14ac:dyDescent="0.35">
      <c r="A36" s="31"/>
      <c r="B36" s="31"/>
    </row>
    <row r="37" spans="1:2" x14ac:dyDescent="0.35">
      <c r="A37" s="31"/>
      <c r="B37" s="31"/>
    </row>
    <row r="38" spans="1:2" x14ac:dyDescent="0.35">
      <c r="A38" s="31"/>
      <c r="B38" s="31"/>
    </row>
    <row r="39" spans="1:2" x14ac:dyDescent="0.35">
      <c r="A39" s="31"/>
      <c r="B39" s="31"/>
    </row>
    <row r="40" spans="1:2" x14ac:dyDescent="0.35">
      <c r="A40" s="31"/>
      <c r="B40" s="31"/>
    </row>
    <row r="41" spans="1:2" x14ac:dyDescent="0.35">
      <c r="A41" s="31"/>
      <c r="B41" s="31"/>
    </row>
    <row r="42" spans="1:2" x14ac:dyDescent="0.35">
      <c r="A42" s="31"/>
      <c r="B42" s="31"/>
    </row>
    <row r="43" spans="1:2" x14ac:dyDescent="0.35">
      <c r="A43" s="31"/>
      <c r="B43" s="31"/>
    </row>
    <row r="44" spans="1:2" x14ac:dyDescent="0.35">
      <c r="A44" s="31"/>
      <c r="B44" s="31"/>
    </row>
    <row r="45" spans="1:2" x14ac:dyDescent="0.35">
      <c r="A45" s="31"/>
      <c r="B45" s="31"/>
    </row>
    <row r="46" spans="1:2" x14ac:dyDescent="0.35">
      <c r="A46" s="31"/>
      <c r="B46" s="31"/>
    </row>
    <row r="47" spans="1:2" x14ac:dyDescent="0.35">
      <c r="A47" s="31"/>
      <c r="B47" s="31"/>
    </row>
    <row r="48" spans="1:2" x14ac:dyDescent="0.35">
      <c r="A48" s="31"/>
      <c r="B48" s="31"/>
    </row>
    <row r="49" spans="1:2" x14ac:dyDescent="0.35">
      <c r="A49" s="31"/>
      <c r="B49" s="31"/>
    </row>
    <row r="50" spans="1:2" x14ac:dyDescent="0.35">
      <c r="A50" s="31"/>
      <c r="B50" s="31"/>
    </row>
    <row r="51" spans="1:2" x14ac:dyDescent="0.35">
      <c r="A51" s="31"/>
      <c r="B51" s="31"/>
    </row>
    <row r="52" spans="1:2" x14ac:dyDescent="0.35">
      <c r="A52" s="31"/>
      <c r="B52" s="31"/>
    </row>
    <row r="53" spans="1:2" x14ac:dyDescent="0.35">
      <c r="A53" s="31"/>
      <c r="B53" s="31"/>
    </row>
    <row r="54" spans="1:2" x14ac:dyDescent="0.35">
      <c r="A54" s="31"/>
      <c r="B54" s="31"/>
    </row>
  </sheetData>
  <mergeCells count="1"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937A-433F-4C56-8214-B04AC888B7C1}">
  <dimension ref="B2:P40"/>
  <sheetViews>
    <sheetView workbookViewId="0">
      <selection activeCell="G29" sqref="G29:N46"/>
    </sheetView>
  </sheetViews>
  <sheetFormatPr defaultColWidth="8.7265625" defaultRowHeight="14.5" x14ac:dyDescent="0.35"/>
  <cols>
    <col min="1" max="16384" width="8.7265625" style="31"/>
  </cols>
  <sheetData>
    <row r="2" spans="2:16" x14ac:dyDescent="0.35">
      <c r="B2" s="33" t="s">
        <v>11</v>
      </c>
    </row>
    <row r="3" spans="2:16" x14ac:dyDescent="0.35">
      <c r="B3" s="31" t="s">
        <v>12</v>
      </c>
      <c r="C3" s="8" t="s">
        <v>10</v>
      </c>
    </row>
    <row r="5" spans="2:16" x14ac:dyDescent="0.35">
      <c r="B5" s="32" t="s">
        <v>14</v>
      </c>
      <c r="C5" s="32" t="s">
        <v>13</v>
      </c>
      <c r="E5" s="31" t="s">
        <v>18</v>
      </c>
      <c r="P5" s="31" t="s">
        <v>19</v>
      </c>
    </row>
    <row r="6" spans="2:16" x14ac:dyDescent="0.35">
      <c r="B6" s="32">
        <v>10</v>
      </c>
      <c r="C6" s="32">
        <f>(0-100)/(10-0)*(B6-10)</f>
        <v>0</v>
      </c>
      <c r="P6" s="31" t="s">
        <v>20</v>
      </c>
    </row>
    <row r="7" spans="2:16" x14ac:dyDescent="0.35">
      <c r="B7" s="32">
        <v>9</v>
      </c>
      <c r="C7" s="32">
        <f t="shared" ref="C7:C16" si="0">(0-100)/(10-0)*(B7-10)</f>
        <v>10</v>
      </c>
    </row>
    <row r="8" spans="2:16" x14ac:dyDescent="0.35">
      <c r="B8" s="32">
        <v>8</v>
      </c>
      <c r="C8" s="32">
        <f t="shared" si="0"/>
        <v>20</v>
      </c>
    </row>
    <row r="9" spans="2:16" x14ac:dyDescent="0.35">
      <c r="B9" s="32">
        <v>7</v>
      </c>
      <c r="C9" s="32">
        <f t="shared" si="0"/>
        <v>30</v>
      </c>
    </row>
    <row r="10" spans="2:16" x14ac:dyDescent="0.35">
      <c r="B10" s="32">
        <v>6</v>
      </c>
      <c r="C10" s="32">
        <f t="shared" si="0"/>
        <v>40</v>
      </c>
    </row>
    <row r="11" spans="2:16" x14ac:dyDescent="0.35">
      <c r="B11" s="32">
        <v>5</v>
      </c>
      <c r="C11" s="32">
        <f t="shared" si="0"/>
        <v>50</v>
      </c>
    </row>
    <row r="12" spans="2:16" x14ac:dyDescent="0.35">
      <c r="B12" s="32">
        <v>4</v>
      </c>
      <c r="C12" s="32">
        <f t="shared" si="0"/>
        <v>60</v>
      </c>
    </row>
    <row r="13" spans="2:16" x14ac:dyDescent="0.35">
      <c r="B13" s="32">
        <v>3</v>
      </c>
      <c r="C13" s="32">
        <f t="shared" si="0"/>
        <v>70</v>
      </c>
    </row>
    <row r="14" spans="2:16" x14ac:dyDescent="0.35">
      <c r="B14" s="32">
        <v>2</v>
      </c>
      <c r="C14" s="32">
        <f t="shared" si="0"/>
        <v>80</v>
      </c>
    </row>
    <row r="15" spans="2:16" x14ac:dyDescent="0.35">
      <c r="B15" s="32">
        <v>1</v>
      </c>
      <c r="C15" s="32">
        <f t="shared" si="0"/>
        <v>90</v>
      </c>
    </row>
    <row r="16" spans="2:16" x14ac:dyDescent="0.35">
      <c r="B16" s="32">
        <v>0</v>
      </c>
      <c r="C16" s="32">
        <f t="shared" si="0"/>
        <v>100</v>
      </c>
    </row>
    <row r="26" spans="2:5" x14ac:dyDescent="0.35">
      <c r="B26" s="33" t="s">
        <v>15</v>
      </c>
    </row>
    <row r="27" spans="2:5" x14ac:dyDescent="0.35">
      <c r="B27" s="31" t="s">
        <v>16</v>
      </c>
      <c r="C27" s="31" t="s">
        <v>17</v>
      </c>
    </row>
    <row r="29" spans="2:5" x14ac:dyDescent="0.35">
      <c r="B29" s="32" t="s">
        <v>14</v>
      </c>
      <c r="C29" s="32" t="s">
        <v>13</v>
      </c>
      <c r="E29" s="31" t="s">
        <v>18</v>
      </c>
    </row>
    <row r="30" spans="2:5" x14ac:dyDescent="0.35">
      <c r="B30" s="32">
        <v>10</v>
      </c>
      <c r="C30" s="32">
        <f>100-(((100*((0-B30)/(10-0)))^2)/100)</f>
        <v>0</v>
      </c>
    </row>
    <row r="31" spans="2:5" x14ac:dyDescent="0.35">
      <c r="B31" s="32">
        <v>9</v>
      </c>
      <c r="C31" s="32">
        <f t="shared" ref="C31:C40" si="1">100-(((100*((0-B31)/(10-0)))^2)/100)</f>
        <v>19</v>
      </c>
    </row>
    <row r="32" spans="2:5" x14ac:dyDescent="0.35">
      <c r="B32" s="32">
        <v>8</v>
      </c>
      <c r="C32" s="32">
        <f t="shared" si="1"/>
        <v>36</v>
      </c>
    </row>
    <row r="33" spans="2:3" x14ac:dyDescent="0.35">
      <c r="B33" s="32">
        <v>7</v>
      </c>
      <c r="C33" s="32">
        <f t="shared" si="1"/>
        <v>51</v>
      </c>
    </row>
    <row r="34" spans="2:3" x14ac:dyDescent="0.35">
      <c r="B34" s="32">
        <v>6</v>
      </c>
      <c r="C34" s="32">
        <f t="shared" si="1"/>
        <v>64</v>
      </c>
    </row>
    <row r="35" spans="2:3" x14ac:dyDescent="0.35">
      <c r="B35" s="32">
        <v>5</v>
      </c>
      <c r="C35" s="32">
        <f t="shared" si="1"/>
        <v>75</v>
      </c>
    </row>
    <row r="36" spans="2:3" x14ac:dyDescent="0.35">
      <c r="B36" s="32">
        <v>4</v>
      </c>
      <c r="C36" s="32">
        <f t="shared" si="1"/>
        <v>84</v>
      </c>
    </row>
    <row r="37" spans="2:3" x14ac:dyDescent="0.35">
      <c r="B37" s="32">
        <v>3</v>
      </c>
      <c r="C37" s="32">
        <f t="shared" si="1"/>
        <v>91</v>
      </c>
    </row>
    <row r="38" spans="2:3" x14ac:dyDescent="0.35">
      <c r="B38" s="32">
        <v>2</v>
      </c>
      <c r="C38" s="32">
        <f t="shared" si="1"/>
        <v>96</v>
      </c>
    </row>
    <row r="39" spans="2:3" x14ac:dyDescent="0.35">
      <c r="B39" s="32">
        <v>1</v>
      </c>
      <c r="C39" s="32">
        <f t="shared" si="1"/>
        <v>99</v>
      </c>
    </row>
    <row r="40" spans="2:3" x14ac:dyDescent="0.35">
      <c r="B40" s="32">
        <v>0</v>
      </c>
      <c r="C40" s="32">
        <f t="shared" si="1"/>
        <v>100</v>
      </c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C33D7F51DD64092A4515772F21F52" ma:contentTypeVersion="0" ma:contentTypeDescription="Een nieuw document maken." ma:contentTypeScope="" ma:versionID="2cb8d3e09f44eab804194e74f583703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1F6BC9-02CE-48FB-BB94-5A5BBB0567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B5C011-90D1-4931-8A9C-AB6B022A811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3EC8B79-5A66-499F-8867-1EF6EFC007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Prijsopgaveformulier</vt:lpstr>
      <vt:lpstr>Uitgangspunten</vt:lpstr>
      <vt:lpstr>Grafiek afbeeldingen</vt:lpstr>
      <vt:lpstr>Prijsopgaveformulier!Afdrukbereik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Jordy Vos</dc:creator>
  <cp:lastModifiedBy>Smid, Febe</cp:lastModifiedBy>
  <cp:lastPrinted>2025-12-22T14:35:47Z</cp:lastPrinted>
  <dcterms:created xsi:type="dcterms:W3CDTF">2020-05-07T10:52:54Z</dcterms:created>
  <dcterms:modified xsi:type="dcterms:W3CDTF">2026-10-30T07:04:14Z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0x0101000B8C33D7F51DD64092A4515772F21F52</vt:lpwstr>
  </property>
</Properties>
</file>