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jjmc\Desktop\Curio publicatie bewerkbaar\"/>
    </mc:Choice>
  </mc:AlternateContent>
  <xr:revisionPtr revIDLastSave="0" documentId="13_ncr:1_{751B712D-B4A3-4562-BF1B-AAC92C34055D}" xr6:coauthVersionLast="47" xr6:coauthVersionMax="47" xr10:uidLastSave="{00000000-0000-0000-0000-000000000000}"/>
  <bookViews>
    <workbookView xWindow="-108" yWindow="-108" windowWidth="23256" windowHeight="13896" tabRatio="689"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Kosten tijdens Looptijd"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4" i="6" l="1"/>
  <c r="N44" i="6"/>
  <c r="M43" i="6"/>
  <c r="N43" i="6"/>
  <c r="N45" i="6" s="1"/>
  <c r="J9" i="4" s="1"/>
  <c r="L44" i="6"/>
  <c r="L43" i="6"/>
  <c r="M45" i="6"/>
  <c r="I9" i="4" s="1"/>
  <c r="H44" i="6"/>
  <c r="I44" i="6"/>
  <c r="J44" i="6"/>
  <c r="K44" i="6"/>
  <c r="G44" i="6"/>
  <c r="H43" i="6"/>
  <c r="I43" i="6"/>
  <c r="J43" i="6"/>
  <c r="K43" i="6"/>
  <c r="G43" i="6"/>
  <c r="D44" i="6"/>
  <c r="D43" i="6"/>
  <c r="F30" i="6"/>
  <c r="G30" i="6"/>
  <c r="H30" i="6"/>
  <c r="I30" i="6"/>
  <c r="J30" i="6"/>
  <c r="K30" i="6"/>
  <c r="L30" i="6"/>
  <c r="E30" i="6"/>
  <c r="F29" i="6"/>
  <c r="G29" i="6"/>
  <c r="H29" i="6"/>
  <c r="I29" i="6"/>
  <c r="J29" i="6"/>
  <c r="K29" i="6"/>
  <c r="L29" i="6"/>
  <c r="E29" i="6"/>
  <c r="F10" i="6"/>
  <c r="G10" i="6"/>
  <c r="H10" i="6"/>
  <c r="I10" i="6"/>
  <c r="J10" i="6"/>
  <c r="F11" i="6"/>
  <c r="G11" i="6"/>
  <c r="H11" i="6"/>
  <c r="I11" i="6"/>
  <c r="J11" i="6"/>
  <c r="K45" i="6" l="1"/>
  <c r="G9" i="4" s="1"/>
  <c r="I45" i="6"/>
  <c r="E9" i="4" s="1"/>
  <c r="G45" i="6"/>
  <c r="C9" i="4" s="1"/>
  <c r="J45" i="6"/>
  <c r="F9" i="4" s="1"/>
  <c r="H45" i="6"/>
  <c r="D9" i="4" s="1"/>
  <c r="L45" i="6"/>
  <c r="H9" i="4" s="1"/>
  <c r="F9" i="6"/>
  <c r="G9" i="6"/>
  <c r="H9" i="6"/>
  <c r="I9" i="6"/>
  <c r="J9" i="6"/>
  <c r="F12" i="6"/>
  <c r="G12" i="6"/>
  <c r="H12" i="6"/>
  <c r="I12" i="6"/>
  <c r="J12" i="6"/>
  <c r="F8" i="6"/>
  <c r="G8" i="6"/>
  <c r="H8" i="6"/>
  <c r="I8" i="6"/>
  <c r="J8" i="6"/>
  <c r="F13" i="6"/>
  <c r="G13" i="6"/>
  <c r="H13" i="6"/>
  <c r="I13" i="6"/>
  <c r="J13" i="6"/>
  <c r="J7" i="6"/>
  <c r="I7" i="6"/>
  <c r="H7" i="6"/>
  <c r="G7" i="6"/>
  <c r="F7" i="6"/>
  <c r="J14" i="6" l="1"/>
  <c r="G7" i="4" s="1"/>
  <c r="F14" i="6"/>
  <c r="C7" i="4" s="1"/>
  <c r="I14" i="6"/>
  <c r="F7" i="4" s="1"/>
  <c r="G14" i="6"/>
  <c r="D7" i="4" s="1"/>
  <c r="H14" i="6"/>
  <c r="E7" i="4" s="1"/>
  <c r="J31" i="6"/>
  <c r="C7" i="5"/>
  <c r="H10" i="4" l="1"/>
  <c r="H8" i="4"/>
  <c r="K7" i="4"/>
  <c r="K31" i="6" l="1"/>
  <c r="I8" i="4" s="1"/>
  <c r="I10" i="4" l="1"/>
  <c r="K9" i="4"/>
  <c r="C6" i="4" l="1"/>
  <c r="K6" i="4" s="1"/>
  <c r="E31" i="6"/>
  <c r="C8" i="4" s="1"/>
  <c r="L31" i="6"/>
  <c r="J8" i="4" s="1"/>
  <c r="J10" i="4" s="1"/>
  <c r="H31" i="6" l="1"/>
  <c r="F8" i="4" s="1"/>
  <c r="F31" i="6"/>
  <c r="G31" i="6"/>
  <c r="I31" i="6"/>
  <c r="G8" i="4" s="1"/>
  <c r="C10" i="4"/>
  <c r="E8" i="4" l="1"/>
  <c r="E10" i="4" s="1"/>
  <c r="D8" i="4"/>
  <c r="D10" i="4" s="1"/>
  <c r="G10" i="4"/>
  <c r="F10" i="4" l="1"/>
  <c r="K8" i="4"/>
  <c r="K10" i="4" s="1"/>
  <c r="D6" i="5" s="1"/>
</calcChain>
</file>

<file path=xl/sharedStrings.xml><?xml version="1.0" encoding="utf-8"?>
<sst xmlns="http://schemas.openxmlformats.org/spreadsheetml/2006/main" count="183" uniqueCount="130">
  <si>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</si>
  <si>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</si>
  <si>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</si>
  <si>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</si>
  <si>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</si>
  <si>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</si>
  <si>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</si>
  <si>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</si>
  <si>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</si>
  <si>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</si>
  <si>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</si>
  <si>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</si>
  <si>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</si>
  <si>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</si>
  <si>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</si>
  <si>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</si>
  <si>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</si>
  <si>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</si>
  <si>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</si>
  <si>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</si>
  <si>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Implementatie en Exploitatie</t>
  </si>
  <si>
    <t>Exploitatie</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</si>
  <si>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</si>
  <si>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</si>
  <si>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</si>
  <si>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</si>
  <si>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</si>
  <si>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</si>
  <si>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</si>
  <si>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</si>
  <si>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</si>
  <si>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</si>
  <si>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</si>
  <si>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</si>
  <si>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</si>
  <si>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</si>
  <si>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</si>
  <si>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</si>
  <si>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</si>
  <si>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Totaal TKI</t>
  </si>
  <si>
    <t>Tabel 1: Eenmalige implementatiekosten</t>
  </si>
  <si>
    <t>Tabel 2: Huur Apparatuur</t>
  </si>
  <si>
    <t>Tabel 3: Verbruik Afdrukken</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</si>
  <si>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</si>
  <si>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</si>
  <si>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</si>
  <si>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</si>
  <si>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</si>
  <si>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</si>
  <si>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</si>
  <si>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</si>
  <si>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</si>
  <si>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</si>
  <si>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</si>
  <si>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</si>
  <si>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</si>
  <si>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Kosten Exploitatie</t>
  </si>
  <si>
    <t>Huurprijs per jaar</t>
  </si>
  <si>
    <t xml:space="preserve">Type </t>
  </si>
  <si>
    <t>Model conform eisen PVE</t>
  </si>
  <si>
    <t>Aantal
(Indicatief)</t>
  </si>
  <si>
    <t>- In de kolom 'model conform eisen PvE' moet het modelnummer van de Inschrijver worden ingevuld.</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</si>
  <si>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</si>
  <si>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</si>
  <si>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</si>
  <si>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</si>
  <si>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</si>
  <si>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</si>
  <si>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</si>
  <si>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</si>
  <si>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</si>
  <si>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</si>
  <si>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Huur- en supportkosten per jaar</t>
  </si>
  <si>
    <t>Aantal
t.b.h. TKI</t>
  </si>
  <si>
    <t xml:space="preserve">- In de kolom Maandelijkse kosten voert u de maandelijkse kosten voor het betreffende item in. </t>
  </si>
  <si>
    <t>- Het aantal betreft een indicatief aantal t.b.v. van de TKI berekening.</t>
  </si>
  <si>
    <t>Kosten tijdens looptijd</t>
  </si>
  <si>
    <t>Tabel 5: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</si>
  <si>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</si>
  <si>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</si>
  <si>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</si>
  <si>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</si>
  <si>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</si>
  <si>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</si>
  <si>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</si>
  <si>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</si>
  <si>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</si>
  <si>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Soort</t>
  </si>
  <si>
    <t>Capaciteit cartridge</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</si>
  <si>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</si>
  <si>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</si>
  <si>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</si>
  <si>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Tabel 6: Verbruiksartikelen</t>
  </si>
  <si>
    <t>Maandelijkse kosten 
jaar 1 t/m 5</t>
  </si>
  <si>
    <t>- De opgegeven eenmalige implementatiekosten mogen niet meer dan 2% van TKI bedragen.</t>
  </si>
  <si>
    <t xml:space="preserve">Totale Kosten Inschrijver (TKI). De TKI berekening is van toepassing op de gehele looptijd van de initiële Raamovereenkomst en de eventuele verlenging. </t>
  </si>
  <si>
    <t>Type 1</t>
  </si>
  <si>
    <t>Type 2</t>
  </si>
  <si>
    <t>Type 3</t>
  </si>
  <si>
    <t>Type 4</t>
  </si>
  <si>
    <t>Maandelijkse kosten 
verlenging</t>
  </si>
  <si>
    <t>Tabel 4: Printmanagement Software</t>
  </si>
  <si>
    <t>Printmanagement conform eisen PVE</t>
  </si>
  <si>
    <t>Printmanagement per MFP</t>
  </si>
  <si>
    <t>Printmanagement per Printer</t>
  </si>
  <si>
    <t>Optioneel</t>
  </si>
  <si>
    <t>Subtotaal</t>
  </si>
  <si>
    <t>Tabel 4: Printmanagement software</t>
  </si>
  <si>
    <t>Nietjes Type 2</t>
  </si>
  <si>
    <t>Nietjes Type 3</t>
  </si>
  <si>
    <t>EA Afdrukapparatuur en Printmanagementsoftware
Curio</t>
  </si>
  <si>
    <t>Eerste Jaar</t>
  </si>
  <si>
    <t>Tweede  Jaar</t>
  </si>
  <si>
    <t>Tweede Jaar</t>
  </si>
  <si>
    <t>A3 MFP -  &gt; 30 ppm</t>
  </si>
  <si>
    <t>A4 MFP - &gt; 25 ppm</t>
  </si>
  <si>
    <t>A3 MFP -  &gt; 50 ppm</t>
  </si>
  <si>
    <t>A4 Printer zwart/wit - &gt; 25 ppm</t>
  </si>
  <si>
    <r>
      <rPr>
        <sz val="11"/>
        <color rgb="FF000000"/>
        <rFont val="Arial"/>
        <family val="2"/>
      </rPr>
      <t xml:space="preserve">Alle variabele en vaste kosten zoals toner en/of inkt (ongeacht vlakvulling), drum,  </t>
    </r>
    <r>
      <rPr>
        <sz val="11"/>
        <color rgb="FFFF0000"/>
        <rFont val="Arial"/>
        <family val="2"/>
      </rPr>
      <t xml:space="preserve"> </t>
    </r>
    <r>
      <rPr>
        <sz val="11"/>
        <color rgb="FF000000"/>
        <rFont val="Arial"/>
        <family val="2"/>
      </rPr>
      <t>toner opvangbakjes, Verbruiksartikelen in algemene zin, voorrijdkosten, reparatie etc. zitten in de afgesproken Afdrukprijs. Enige uitzondering hierop zijn huur van de machine, nietjes, stroom en papier.</t>
    </r>
  </si>
  <si>
    <t>De licht groen gemarkeerde cellen in de achterliggende tabbladen dienen door Inschrijver te worden ingevuld (ook op het Voorblad; Datum, Versienummer, Inschrijver en Handtekening).</t>
  </si>
  <si>
    <t>BTW: Alle opgegeven kosten/prijzen zijn exclusief BTW en op twee decimalen nauwkeurig.</t>
  </si>
  <si>
    <t>Het betreft maandtarieven.</t>
  </si>
  <si>
    <t>Derde jaar</t>
  </si>
  <si>
    <t>Derde Jaar</t>
  </si>
  <si>
    <t>Externe finisher</t>
  </si>
  <si>
    <t>Bulklade/ LCT</t>
  </si>
  <si>
    <t>Cardreader</t>
  </si>
  <si>
    <t>- In de bovenstaande tabel vult Inschrijver de Huurprijs per Apparaat per maand in. De configuratie van de aangeboden Apparatuur moet voldoen aan de machinespecificaties uit Bijlage G.</t>
  </si>
  <si>
    <t>Huurprijs per rmaand per Apparaat</t>
  </si>
  <si>
    <t>TenderNed kenmerk: 599494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</si>
</sst>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413]\ * #,##0.00_ ;_ [$€-413]\ * \-#,##0.00_ ;_ [$€-413]\ * &quot;-&quot;??_ ;_ @_ "/>
    <numFmt numFmtId="165" formatCode="_ * #,##0_ ;_ * \-#,##0_ ;_ * &quot;-&quot;??_ ;_ @_ "/>
    <numFmt numFmtId="166" formatCode="_ &quot;€&quot;\ * #,##0.0000_ ;_ &quot;€&quot;\ * \-#,##0.0000_ ;_ &quot;€&quot;\ * &quot;-&quot;??_ ;_ @_ "/>
  </numFmts>
  <fonts count="14" x14ac:knownFonts="1">
    <font>
      <sz val="11"/>
      <color theme="1"/>
      <name val="Calibri"/>
      <family val="2"/>
      <scheme val="minor"/>
    </font>
    <font>
      <sz val="11"/>
      <color theme="1"/>
      <name val="Calibri"/>
      <family val="2"/>
      <scheme val="minor"/>
    </font>
    <font>
      <sz val="8"/>
      <name val="Calibri"/>
      <family val="2"/>
      <scheme val="minor"/>
    </font>
    <font>
      <sz val="10"/>
      <name val="Arial"/>
      <family val="2"/>
    </font>
    <font>
      <sz val="11"/>
      <color theme="1"/>
      <name val="Arial"/>
      <family val="2"/>
    </font>
    <font>
      <b/>
      <sz val="16"/>
      <color theme="1"/>
      <name val="Arial"/>
      <family val="2"/>
    </font>
    <font>
      <b/>
      <sz val="11"/>
      <color theme="1"/>
      <name val="Arial"/>
      <family val="2"/>
    </font>
    <font>
      <b/>
      <sz val="11"/>
      <name val="Arial"/>
      <family val="2"/>
    </font>
    <font>
      <b/>
      <sz val="11"/>
      <color theme="0"/>
      <name val="Arial"/>
      <family val="2"/>
    </font>
    <font>
      <sz val="11"/>
      <color rgb="FF000000"/>
      <name val="Arial"/>
      <family val="2"/>
    </font>
    <font>
      <sz val="11"/>
      <color rgb="FFFF0000"/>
      <name val="Arial"/>
      <family val="2"/>
    </font>
    <font>
      <sz val="8"/>
      <color theme="1"/>
      <name val="Arial"/>
      <family val="2"/>
    </font>
    <font>
      <u/>
      <sz val="8"/>
      <color theme="1"/>
      <name val="Arial"/>
      <family val="2"/>
    </font>
    <font>
      <sz val="11"/>
      <color theme="0"/>
      <name val="Arial"/>
      <family val="2"/>
    </font>
  </fonts>
  <fills count="12">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theme="0" tint="-4.9989318521683403E-2"/>
        <bgColor indexed="64"/>
      </patternFill>
    </fill>
    <fill>
      <patternFill patternType="solid">
        <fgColor theme="0"/>
        <bgColor indexed="64"/>
      </patternFill>
    </fill>
  </fills>
  <borders count="7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right/>
      <top style="medium">
        <color indexed="64"/>
      </top>
      <bottom style="medium">
        <color indexed="64"/>
      </bottom>
      <diagonal/>
    </border>
    <border>
      <left style="thin">
        <color rgb="FF000000"/>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right/>
      <top style="medium">
        <color rgb="FF000000"/>
      </top>
      <bottom style="medium">
        <color indexed="64"/>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indexed="64"/>
      </left>
      <right style="medium">
        <color rgb="FF000000"/>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top/>
      <bottom style="medium">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rgb="FF000000"/>
      </top>
      <bottom/>
      <diagonal/>
    </border>
    <border>
      <left style="thin">
        <color indexed="64"/>
      </left>
      <right style="medium">
        <color rgb="FF000000"/>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rgb="FF000000"/>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cellStyleXfs>
  <cellXfs count="214">
    <xf numFmtId="0" fontId="0" fillId="0" borderId="0" xfId="0"/>
    <xf numFmtId="0" fontId="4" fillId="0" borderId="0" xfId="0" applyFont="1"/>
    <xf numFmtId="0" fontId="5" fillId="0" borderId="0" xfId="0" applyFont="1" applyAlignment="1">
      <alignment horizontal="center" wrapText="1"/>
    </xf>
    <xf numFmtId="0" fontId="6" fillId="0" borderId="0" xfId="0" applyFont="1" applyAlignment="1">
      <alignment horizontal="center"/>
    </xf>
    <xf numFmtId="0" fontId="7" fillId="0" borderId="0" xfId="0" applyFont="1" applyAlignment="1">
      <alignment horizontal="center"/>
    </xf>
    <xf numFmtId="0" fontId="6" fillId="2" borderId="1" xfId="0" applyFont="1" applyFill="1" applyBorder="1" applyAlignment="1" applyProtection="1">
      <alignment horizontal="center"/>
      <protection locked="0"/>
    </xf>
    <xf numFmtId="0" fontId="4" fillId="2" borderId="2" xfId="0" applyFont="1" applyFill="1" applyBorder="1" applyProtection="1">
      <protection locked="0"/>
    </xf>
    <xf numFmtId="0" fontId="4" fillId="2" borderId="3" xfId="0" applyFont="1" applyFill="1" applyBorder="1" applyProtection="1">
      <protection locked="0"/>
    </xf>
    <xf numFmtId="0" fontId="4" fillId="2" borderId="4" xfId="0" applyFont="1" applyFill="1" applyBorder="1" applyProtection="1">
      <protection locked="0"/>
    </xf>
    <xf numFmtId="0" fontId="5" fillId="0" borderId="0" xfId="0" applyFont="1"/>
    <xf numFmtId="0" fontId="4" fillId="0" borderId="1" xfId="0" applyFont="1" applyBorder="1"/>
    <xf numFmtId="0" fontId="4" fillId="2" borderId="1" xfId="0" applyFont="1" applyFill="1" applyBorder="1" applyAlignment="1">
      <alignment vertical="center"/>
    </xf>
    <xf numFmtId="0" fontId="4" fillId="0" borderId="0" xfId="0" applyFont="1" applyAlignment="1">
      <alignment wrapText="1"/>
    </xf>
    <xf numFmtId="0" fontId="4" fillId="0" borderId="0" xfId="0" applyFont="1" applyAlignment="1">
      <alignment vertical="center"/>
    </xf>
    <xf numFmtId="0" fontId="4" fillId="8" borderId="1" xfId="0" applyFont="1" applyFill="1" applyBorder="1" applyAlignment="1">
      <alignment vertical="center"/>
    </xf>
    <xf numFmtId="0" fontId="4" fillId="3" borderId="1" xfId="0" applyFont="1" applyFill="1" applyBorder="1"/>
    <xf numFmtId="0" fontId="4" fillId="5" borderId="1" xfId="0" applyFont="1" applyFill="1" applyBorder="1"/>
    <xf numFmtId="0" fontId="4" fillId="0" borderId="0" xfId="0" applyFont="1" applyAlignment="1">
      <alignment horizontal="center"/>
    </xf>
    <xf numFmtId="0" fontId="8" fillId="4" borderId="44" xfId="0" applyFont="1" applyFill="1" applyBorder="1" applyAlignment="1">
      <alignment horizontal="center" vertical="center"/>
    </xf>
    <xf numFmtId="0" fontId="8" fillId="4" borderId="1" xfId="0" applyFont="1" applyFill="1" applyBorder="1" applyAlignment="1">
      <alignment horizontal="center" vertical="center"/>
    </xf>
    <xf numFmtId="0" fontId="8" fillId="0" borderId="0" xfId="0" applyFont="1"/>
    <xf numFmtId="0" fontId="4" fillId="0" borderId="14" xfId="0" applyFont="1" applyBorder="1" applyAlignment="1">
      <alignment horizontal="center" vertical="center"/>
    </xf>
    <xf numFmtId="0" fontId="4" fillId="0" borderId="15" xfId="0" applyFont="1" applyBorder="1" applyAlignment="1">
      <alignment vertical="center" wrapText="1"/>
    </xf>
    <xf numFmtId="0" fontId="4" fillId="0" borderId="16"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vertical="center" wrapText="1"/>
    </xf>
    <xf numFmtId="0" fontId="4" fillId="0" borderId="13" xfId="0" applyFont="1" applyBorder="1" applyAlignment="1">
      <alignment horizontal="center" vertical="center"/>
    </xf>
    <xf numFmtId="0" fontId="4" fillId="0" borderId="0" xfId="0" applyFont="1" applyAlignment="1">
      <alignment horizontal="center" vertical="center"/>
    </xf>
    <xf numFmtId="0" fontId="11" fillId="0" borderId="0" xfId="0" applyFont="1"/>
    <xf numFmtId="0" fontId="8" fillId="4" borderId="28"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34" xfId="0" applyFont="1" applyFill="1" applyBorder="1" applyAlignment="1">
      <alignment horizontal="center" vertical="center" wrapText="1"/>
    </xf>
    <xf numFmtId="0" fontId="8" fillId="4" borderId="34" xfId="0" applyFont="1" applyFill="1" applyBorder="1" applyAlignment="1">
      <alignment horizontal="center" vertical="center"/>
    </xf>
    <xf numFmtId="0" fontId="4" fillId="0" borderId="29" xfId="0" applyFont="1" applyBorder="1" applyAlignment="1">
      <alignment vertical="center"/>
    </xf>
    <xf numFmtId="164" fontId="4" fillId="0" borderId="9" xfId="2" applyNumberFormat="1" applyFont="1" applyBorder="1" applyAlignment="1">
      <alignment horizontal="center" vertical="center"/>
    </xf>
    <xf numFmtId="164" fontId="4" fillId="6" borderId="5" xfId="2" applyNumberFormat="1" applyFont="1" applyFill="1" applyBorder="1" applyAlignment="1">
      <alignment horizontal="center" vertical="center"/>
    </xf>
    <xf numFmtId="164" fontId="4" fillId="6" borderId="10" xfId="2" applyNumberFormat="1" applyFont="1" applyFill="1" applyBorder="1" applyAlignment="1">
      <alignment horizontal="center" vertical="center"/>
    </xf>
    <xf numFmtId="164" fontId="4" fillId="6" borderId="35" xfId="2" applyNumberFormat="1" applyFont="1" applyFill="1" applyBorder="1" applyAlignment="1">
      <alignment horizontal="center" vertical="center"/>
    </xf>
    <xf numFmtId="164" fontId="6" fillId="3" borderId="35" xfId="2" applyNumberFormat="1" applyFont="1" applyFill="1" applyBorder="1" applyAlignment="1">
      <alignment horizontal="center" vertical="center"/>
    </xf>
    <xf numFmtId="164" fontId="4" fillId="0" borderId="5" xfId="2" applyNumberFormat="1" applyFont="1" applyBorder="1" applyAlignment="1">
      <alignment horizontal="center" vertical="center"/>
    </xf>
    <xf numFmtId="164" fontId="4" fillId="0" borderId="10" xfId="2" applyNumberFormat="1" applyFont="1" applyBorder="1" applyAlignment="1">
      <alignment horizontal="center" vertical="center"/>
    </xf>
    <xf numFmtId="164" fontId="4" fillId="0" borderId="35" xfId="2" applyNumberFormat="1" applyFont="1" applyBorder="1" applyAlignment="1">
      <alignment horizontal="center" vertical="center"/>
    </xf>
    <xf numFmtId="0" fontId="4" fillId="3" borderId="30" xfId="0" applyFont="1" applyFill="1" applyBorder="1" applyAlignment="1">
      <alignment vertical="center"/>
    </xf>
    <xf numFmtId="164" fontId="6" fillId="3" borderId="11" xfId="2" applyNumberFormat="1" applyFont="1" applyFill="1" applyBorder="1" applyAlignment="1">
      <alignment horizontal="center" vertical="center"/>
    </xf>
    <xf numFmtId="0" fontId="12" fillId="8" borderId="20" xfId="0" applyFont="1" applyFill="1" applyBorder="1" applyAlignment="1">
      <alignment vertical="center"/>
    </xf>
    <xf numFmtId="0" fontId="11" fillId="8" borderId="21" xfId="0" applyFont="1" applyFill="1" applyBorder="1" applyAlignment="1">
      <alignment vertical="center"/>
    </xf>
    <xf numFmtId="0" fontId="4" fillId="8" borderId="21" xfId="0" applyFont="1" applyFill="1" applyBorder="1" applyAlignment="1">
      <alignment vertical="center"/>
    </xf>
    <xf numFmtId="0" fontId="4" fillId="8" borderId="22" xfId="0" applyFont="1" applyFill="1" applyBorder="1" applyAlignment="1">
      <alignment vertical="center"/>
    </xf>
    <xf numFmtId="49" fontId="11" fillId="8" borderId="23" xfId="0" applyNumberFormat="1" applyFont="1" applyFill="1" applyBorder="1" applyAlignment="1">
      <alignment vertical="center"/>
    </xf>
    <xf numFmtId="0" fontId="11" fillId="8" borderId="0" xfId="0" applyFont="1" applyFill="1" applyAlignment="1">
      <alignment vertical="center"/>
    </xf>
    <xf numFmtId="0" fontId="4" fillId="8" borderId="0" xfId="0" applyFont="1" applyFill="1" applyAlignment="1">
      <alignment vertical="center"/>
    </xf>
    <xf numFmtId="0" fontId="4" fillId="8" borderId="24" xfId="0" applyFont="1" applyFill="1" applyBorder="1" applyAlignment="1">
      <alignment vertical="center"/>
    </xf>
    <xf numFmtId="49" fontId="11" fillId="8" borderId="25" xfId="0" applyNumberFormat="1" applyFont="1" applyFill="1" applyBorder="1" applyAlignment="1">
      <alignment vertical="center"/>
    </xf>
    <xf numFmtId="0" fontId="11" fillId="8" borderId="26" xfId="0" applyFont="1" applyFill="1" applyBorder="1" applyAlignment="1">
      <alignment vertical="center"/>
    </xf>
    <xf numFmtId="0" fontId="4" fillId="8" borderId="26" xfId="0" applyFont="1" applyFill="1" applyBorder="1" applyAlignment="1">
      <alignment vertical="center"/>
    </xf>
    <xf numFmtId="0" fontId="4" fillId="8" borderId="27" xfId="0" applyFont="1" applyFill="1" applyBorder="1" applyAlignment="1">
      <alignment vertical="center"/>
    </xf>
    <xf numFmtId="0" fontId="6" fillId="0" borderId="0" xfId="0" applyFont="1"/>
    <xf numFmtId="0" fontId="13" fillId="4" borderId="44" xfId="0" applyFont="1" applyFill="1" applyBorder="1" applyAlignment="1">
      <alignment horizontal="center" vertical="center"/>
    </xf>
    <xf numFmtId="0" fontId="13" fillId="4" borderId="1" xfId="0" applyFont="1" applyFill="1" applyBorder="1" applyAlignment="1">
      <alignment horizontal="center" vertical="center"/>
    </xf>
    <xf numFmtId="0" fontId="13" fillId="4" borderId="33" xfId="0" applyFont="1" applyFill="1" applyBorder="1" applyAlignment="1">
      <alignment horizontal="center" vertical="center"/>
    </xf>
    <xf numFmtId="0" fontId="4" fillId="0" borderId="43" xfId="0" applyFont="1" applyBorder="1" applyAlignment="1">
      <alignment vertical="center"/>
    </xf>
    <xf numFmtId="44" fontId="4" fillId="7" borderId="1" xfId="2" applyFont="1" applyFill="1" applyBorder="1" applyAlignment="1" applyProtection="1">
      <alignment vertical="center"/>
      <protection locked="0"/>
    </xf>
    <xf numFmtId="10" fontId="4" fillId="9" borderId="45" xfId="0" applyNumberFormat="1" applyFont="1" applyFill="1" applyBorder="1" applyAlignment="1">
      <alignment horizontal="center" vertical="center"/>
    </xf>
    <xf numFmtId="44" fontId="4" fillId="3" borderId="4" xfId="2" applyFont="1" applyFill="1" applyBorder="1" applyAlignment="1">
      <alignment vertical="center"/>
    </xf>
    <xf numFmtId="0" fontId="4" fillId="8" borderId="21" xfId="0" applyFont="1" applyFill="1" applyBorder="1"/>
    <xf numFmtId="0" fontId="4" fillId="0" borderId="23" xfId="0" applyFont="1" applyBorder="1"/>
    <xf numFmtId="0" fontId="4" fillId="8" borderId="0" xfId="0" applyFont="1" applyFill="1"/>
    <xf numFmtId="0" fontId="4" fillId="8" borderId="26" xfId="0" applyFont="1" applyFill="1" applyBorder="1"/>
    <xf numFmtId="0" fontId="8" fillId="4" borderId="31" xfId="0" applyFont="1" applyFill="1" applyBorder="1" applyAlignment="1">
      <alignment horizontal="center" vertical="center"/>
    </xf>
    <xf numFmtId="0" fontId="8" fillId="4" borderId="32" xfId="0" applyFont="1" applyFill="1" applyBorder="1" applyAlignment="1">
      <alignment horizontal="center" vertical="center"/>
    </xf>
    <xf numFmtId="0" fontId="8" fillId="4" borderId="32" xfId="0" applyFont="1" applyFill="1" applyBorder="1" applyAlignment="1">
      <alignment horizontal="center" vertical="center" wrapText="1"/>
    </xf>
    <xf numFmtId="0" fontId="8" fillId="4" borderId="46" xfId="0" applyFont="1" applyFill="1" applyBorder="1" applyAlignment="1">
      <alignment horizontal="center" vertical="center" wrapText="1"/>
    </xf>
    <xf numFmtId="0" fontId="13" fillId="4" borderId="17" xfId="0" applyFont="1" applyFill="1" applyBorder="1" applyAlignment="1">
      <alignment horizontal="center" vertical="center"/>
    </xf>
    <xf numFmtId="0" fontId="13" fillId="4" borderId="32" xfId="0" applyFont="1" applyFill="1" applyBorder="1" applyAlignment="1">
      <alignment horizontal="center" vertical="center"/>
    </xf>
    <xf numFmtId="0" fontId="13" fillId="4" borderId="46" xfId="0" applyFont="1" applyFill="1" applyBorder="1" applyAlignment="1">
      <alignment horizontal="center" vertical="center"/>
    </xf>
    <xf numFmtId="0" fontId="13" fillId="4" borderId="44" xfId="0" applyFont="1" applyFill="1" applyBorder="1" applyAlignment="1">
      <alignment horizontal="center" vertical="center" wrapText="1"/>
    </xf>
    <xf numFmtId="0" fontId="6" fillId="0" borderId="31" xfId="0" applyFont="1" applyBorder="1" applyAlignment="1">
      <alignment horizontal="center" vertical="center"/>
    </xf>
    <xf numFmtId="0" fontId="6" fillId="7" borderId="32" xfId="0" applyFont="1" applyFill="1" applyBorder="1" applyAlignment="1" applyProtection="1">
      <alignment horizontal="left" vertical="center"/>
      <protection locked="0"/>
    </xf>
    <xf numFmtId="0" fontId="4" fillId="0" borderId="32" xfId="0" applyFont="1" applyBorder="1" applyAlignment="1">
      <alignment horizontal="center" vertical="center"/>
    </xf>
    <xf numFmtId="44" fontId="4" fillId="7" borderId="8" xfId="2" applyFont="1" applyFill="1" applyBorder="1" applyAlignment="1" applyProtection="1">
      <alignment horizontal="center" vertical="center"/>
      <protection locked="0"/>
    </xf>
    <xf numFmtId="44" fontId="4" fillId="3" borderId="31" xfId="0" applyNumberFormat="1" applyFont="1" applyFill="1" applyBorder="1" applyAlignment="1">
      <alignment horizontal="center" vertical="center"/>
    </xf>
    <xf numFmtId="44" fontId="4" fillId="3" borderId="32" xfId="0" applyNumberFormat="1" applyFont="1" applyFill="1" applyBorder="1" applyAlignment="1">
      <alignment horizontal="center" vertical="center"/>
    </xf>
    <xf numFmtId="44" fontId="4" fillId="3" borderId="46" xfId="0" applyNumberFormat="1" applyFont="1" applyFill="1" applyBorder="1" applyAlignment="1">
      <alignment horizontal="center" vertical="center"/>
    </xf>
    <xf numFmtId="44" fontId="4" fillId="6" borderId="28" xfId="0" applyNumberFormat="1" applyFont="1" applyFill="1" applyBorder="1" applyAlignment="1">
      <alignment horizontal="center" vertical="center"/>
    </xf>
    <xf numFmtId="0" fontId="6" fillId="7" borderId="5" xfId="0" applyFont="1" applyFill="1" applyBorder="1" applyAlignment="1" applyProtection="1">
      <alignment horizontal="left" vertical="center"/>
      <protection locked="0"/>
    </xf>
    <xf numFmtId="0" fontId="4" fillId="0" borderId="5" xfId="0" applyFont="1" applyBorder="1" applyAlignment="1">
      <alignment horizontal="center" vertical="center"/>
    </xf>
    <xf numFmtId="44" fontId="4" fillId="7" borderId="10" xfId="2" applyFont="1" applyFill="1" applyBorder="1" applyAlignment="1" applyProtection="1">
      <alignment horizontal="center" vertical="center"/>
      <protection locked="0"/>
    </xf>
    <xf numFmtId="44" fontId="4" fillId="3" borderId="5" xfId="0" applyNumberFormat="1" applyFont="1" applyFill="1" applyBorder="1" applyAlignment="1">
      <alignment horizontal="center" vertical="center"/>
    </xf>
    <xf numFmtId="44" fontId="4" fillId="3" borderId="40" xfId="0" applyNumberFormat="1" applyFont="1" applyFill="1" applyBorder="1" applyAlignment="1">
      <alignment horizontal="center" vertical="center"/>
    </xf>
    <xf numFmtId="0" fontId="6" fillId="0" borderId="9" xfId="0" applyFont="1" applyBorder="1" applyAlignment="1">
      <alignment horizontal="center" vertical="center"/>
    </xf>
    <xf numFmtId="44" fontId="4" fillId="3" borderId="9" xfId="0" applyNumberFormat="1" applyFont="1" applyFill="1" applyBorder="1" applyAlignment="1">
      <alignment horizontal="center" vertical="center"/>
    </xf>
    <xf numFmtId="44" fontId="4" fillId="6" borderId="29" xfId="0" applyNumberFormat="1" applyFont="1" applyFill="1" applyBorder="1" applyAlignment="1">
      <alignment horizontal="center" vertical="center"/>
    </xf>
    <xf numFmtId="0" fontId="6" fillId="10" borderId="11" xfId="0" applyFont="1" applyFill="1" applyBorder="1" applyAlignment="1">
      <alignment horizontal="center" vertical="center"/>
    </xf>
    <xf numFmtId="0" fontId="6" fillId="7" borderId="12" xfId="0" applyFont="1" applyFill="1" applyBorder="1" applyAlignment="1" applyProtection="1">
      <alignment horizontal="left" vertical="center"/>
      <protection locked="0"/>
    </xf>
    <xf numFmtId="0" fontId="4" fillId="0" borderId="12" xfId="0" applyFont="1" applyBorder="1" applyAlignment="1">
      <alignment horizontal="center" vertical="center"/>
    </xf>
    <xf numFmtId="44" fontId="4" fillId="7" borderId="13" xfId="2" applyFont="1" applyFill="1" applyBorder="1" applyAlignment="1" applyProtection="1">
      <alignment horizontal="center" vertical="center"/>
      <protection locked="0"/>
    </xf>
    <xf numFmtId="44" fontId="4" fillId="3" borderId="11" xfId="0" applyNumberFormat="1" applyFont="1" applyFill="1" applyBorder="1" applyAlignment="1">
      <alignment horizontal="center" vertical="center"/>
    </xf>
    <xf numFmtId="44" fontId="4" fillId="3" borderId="12" xfId="0" applyNumberFormat="1" applyFont="1" applyFill="1" applyBorder="1" applyAlignment="1">
      <alignment horizontal="center" vertical="center"/>
    </xf>
    <xf numFmtId="44" fontId="4" fillId="3" borderId="13" xfId="0" applyNumberFormat="1" applyFont="1" applyFill="1" applyBorder="1" applyAlignment="1">
      <alignment horizontal="center" vertical="center"/>
    </xf>
    <xf numFmtId="44" fontId="4" fillId="6" borderId="30" xfId="0" applyNumberFormat="1"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44" fontId="4" fillId="0" borderId="18" xfId="0" applyNumberFormat="1" applyFont="1" applyBorder="1" applyAlignment="1">
      <alignment horizontal="center" vertical="center"/>
    </xf>
    <xf numFmtId="44" fontId="4" fillId="0" borderId="19" xfId="0" applyNumberFormat="1" applyFont="1" applyBorder="1" applyAlignment="1">
      <alignment horizontal="center" vertical="center"/>
    </xf>
    <xf numFmtId="44" fontId="4" fillId="0" borderId="0" xfId="0" applyNumberFormat="1" applyFont="1" applyAlignment="1">
      <alignment horizontal="center" vertical="center"/>
    </xf>
    <xf numFmtId="44" fontId="4" fillId="0" borderId="0" xfId="2" applyFont="1" applyFill="1" applyBorder="1" applyAlignment="1" applyProtection="1">
      <alignment horizontal="center" vertical="center"/>
      <protection locked="0"/>
    </xf>
    <xf numFmtId="0" fontId="4" fillId="8" borderId="22" xfId="0" applyFont="1" applyFill="1" applyBorder="1"/>
    <xf numFmtId="0" fontId="4" fillId="8" borderId="24" xfId="0" applyFont="1" applyFill="1" applyBorder="1"/>
    <xf numFmtId="0" fontId="11" fillId="8" borderId="24" xfId="0" applyFont="1" applyFill="1" applyBorder="1" applyAlignment="1">
      <alignment vertical="center"/>
    </xf>
    <xf numFmtId="0" fontId="4" fillId="8" borderId="27" xfId="0" applyFont="1" applyFill="1" applyBorder="1"/>
    <xf numFmtId="0" fontId="8" fillId="4" borderId="7" xfId="0" applyFont="1" applyFill="1" applyBorder="1" applyAlignment="1">
      <alignment horizontal="center" vertical="center" wrapText="1"/>
    </xf>
    <xf numFmtId="0" fontId="8" fillId="4" borderId="39" xfId="0" applyFont="1" applyFill="1" applyBorder="1" applyAlignment="1">
      <alignment horizontal="center" vertical="center" wrapText="1"/>
    </xf>
    <xf numFmtId="165" fontId="4" fillId="0" borderId="5" xfId="1" applyNumberFormat="1" applyFont="1" applyFill="1" applyBorder="1" applyAlignment="1" applyProtection="1">
      <alignment vertical="center"/>
    </xf>
    <xf numFmtId="166" fontId="4" fillId="7" borderId="40" xfId="2" applyNumberFormat="1" applyFont="1" applyFill="1" applyBorder="1" applyAlignment="1" applyProtection="1">
      <alignment horizontal="center" vertical="center"/>
      <protection locked="0"/>
    </xf>
    <xf numFmtId="165" fontId="4" fillId="0" borderId="12" xfId="1" applyNumberFormat="1" applyFont="1" applyFill="1" applyBorder="1" applyAlignment="1" applyProtection="1">
      <alignment vertical="center"/>
    </xf>
    <xf numFmtId="166" fontId="4" fillId="7" borderId="41" xfId="2" applyNumberFormat="1" applyFont="1" applyFill="1" applyBorder="1" applyAlignment="1" applyProtection="1">
      <alignment horizontal="center" vertical="center"/>
      <protection locked="0"/>
    </xf>
    <xf numFmtId="44" fontId="4" fillId="0" borderId="0" xfId="2" applyFont="1" applyFill="1" applyBorder="1" applyAlignment="1">
      <alignment horizontal="right" vertical="center"/>
    </xf>
    <xf numFmtId="44" fontId="4" fillId="3" borderId="18" xfId="0" applyNumberFormat="1" applyFont="1" applyFill="1" applyBorder="1" applyAlignment="1">
      <alignment horizontal="center" vertical="center"/>
    </xf>
    <xf numFmtId="44" fontId="4" fillId="7" borderId="12" xfId="2" applyFont="1" applyFill="1" applyBorder="1" applyAlignment="1" applyProtection="1">
      <alignment horizontal="center" vertical="center"/>
      <protection locked="0"/>
    </xf>
    <xf numFmtId="44" fontId="4" fillId="7" borderId="41" xfId="2" applyFont="1" applyFill="1" applyBorder="1" applyAlignment="1" applyProtection="1">
      <alignment horizontal="center" vertical="center"/>
      <protection locked="0"/>
    </xf>
    <xf numFmtId="44" fontId="4" fillId="3" borderId="37" xfId="0" applyNumberFormat="1" applyFont="1" applyFill="1" applyBorder="1" applyAlignment="1">
      <alignment horizontal="center" vertical="center"/>
    </xf>
    <xf numFmtId="44" fontId="4" fillId="3" borderId="42" xfId="0" applyNumberFormat="1" applyFont="1" applyFill="1" applyBorder="1" applyAlignment="1">
      <alignment horizontal="center" vertical="center"/>
    </xf>
    <xf numFmtId="0" fontId="4" fillId="0" borderId="9" xfId="0" applyFont="1" applyBorder="1" applyAlignment="1">
      <alignment horizontal="left" vertical="center"/>
    </xf>
    <xf numFmtId="44" fontId="4" fillId="0" borderId="10" xfId="2" applyFont="1" applyBorder="1" applyAlignment="1">
      <alignment horizontal="center" vertical="center"/>
    </xf>
    <xf numFmtId="0" fontId="4" fillId="0" borderId="11" xfId="0" applyFont="1" applyBorder="1" applyAlignment="1">
      <alignment horizontal="left" vertical="center"/>
    </xf>
    <xf numFmtId="44" fontId="4" fillId="0" borderId="13" xfId="2" applyFont="1" applyBorder="1" applyAlignment="1">
      <alignment horizontal="center" vertical="center"/>
    </xf>
    <xf numFmtId="44" fontId="4" fillId="0" borderId="0" xfId="2" applyFont="1"/>
    <xf numFmtId="49" fontId="11" fillId="8" borderId="48" xfId="0" applyNumberFormat="1" applyFont="1" applyFill="1" applyBorder="1" applyAlignment="1">
      <alignment vertical="center"/>
    </xf>
    <xf numFmtId="49" fontId="11" fillId="8" borderId="26" xfId="0" applyNumberFormat="1" applyFont="1" applyFill="1" applyBorder="1" applyAlignment="1">
      <alignment vertical="center"/>
    </xf>
    <xf numFmtId="49" fontId="11" fillId="8" borderId="27" xfId="0" applyNumberFormat="1" applyFont="1" applyFill="1" applyBorder="1" applyAlignment="1">
      <alignment vertical="center"/>
    </xf>
    <xf numFmtId="0" fontId="8" fillId="4" borderId="33" xfId="0" applyFont="1" applyFill="1" applyBorder="1" applyAlignment="1">
      <alignment horizontal="center" vertical="center"/>
    </xf>
    <xf numFmtId="44" fontId="4" fillId="7" borderId="5" xfId="2" applyFont="1" applyFill="1" applyBorder="1" applyAlignment="1" applyProtection="1">
      <alignment horizontal="center" vertical="center"/>
      <protection locked="0"/>
    </xf>
    <xf numFmtId="165" fontId="4" fillId="7" borderId="10" xfId="1" applyNumberFormat="1" applyFont="1" applyFill="1" applyBorder="1" applyAlignment="1" applyProtection="1">
      <alignment horizontal="center" vertical="center"/>
      <protection locked="0"/>
    </xf>
    <xf numFmtId="165" fontId="4" fillId="7" borderId="13" xfId="1" applyNumberFormat="1" applyFont="1" applyFill="1" applyBorder="1" applyAlignment="1" applyProtection="1">
      <alignment horizontal="center" vertical="center"/>
      <protection locked="0"/>
    </xf>
    <xf numFmtId="164" fontId="6" fillId="3" borderId="58" xfId="2" applyNumberFormat="1" applyFont="1" applyFill="1" applyBorder="1" applyAlignment="1">
      <alignment horizontal="center" vertical="center"/>
    </xf>
    <xf numFmtId="164" fontId="6" fillId="5" borderId="58" xfId="2" applyNumberFormat="1" applyFont="1" applyFill="1" applyBorder="1" applyAlignment="1">
      <alignment horizontal="center" vertical="center"/>
    </xf>
    <xf numFmtId="0" fontId="4" fillId="0" borderId="59" xfId="0" applyFont="1" applyBorder="1" applyAlignment="1">
      <alignment horizontal="center"/>
    </xf>
    <xf numFmtId="0" fontId="4" fillId="11" borderId="0" xfId="0" applyFont="1" applyFill="1"/>
    <xf numFmtId="0" fontId="13" fillId="4" borderId="57" xfId="0" applyFont="1" applyFill="1" applyBorder="1" applyAlignment="1">
      <alignment horizontal="center" vertical="center" wrapText="1"/>
    </xf>
    <xf numFmtId="44" fontId="4" fillId="6" borderId="34" xfId="0" applyNumberFormat="1" applyFont="1" applyFill="1" applyBorder="1" applyAlignment="1">
      <alignment horizontal="center" vertical="center"/>
    </xf>
    <xf numFmtId="44" fontId="4" fillId="6" borderId="35" xfId="0" applyNumberFormat="1" applyFont="1" applyFill="1" applyBorder="1" applyAlignment="1">
      <alignment horizontal="center" vertical="center"/>
    </xf>
    <xf numFmtId="44" fontId="4" fillId="6" borderId="36" xfId="0" applyNumberFormat="1" applyFont="1" applyFill="1" applyBorder="1" applyAlignment="1">
      <alignment horizontal="center" vertical="center"/>
    </xf>
    <xf numFmtId="0" fontId="13" fillId="4" borderId="18" xfId="0" applyFont="1" applyFill="1" applyBorder="1" applyAlignment="1">
      <alignment horizontal="center" vertical="center" wrapText="1"/>
    </xf>
    <xf numFmtId="44" fontId="4" fillId="6" borderId="7" xfId="0" applyNumberFormat="1" applyFont="1" applyFill="1" applyBorder="1" applyAlignment="1">
      <alignment horizontal="center" vertical="center"/>
    </xf>
    <xf numFmtId="44" fontId="4" fillId="6" borderId="5" xfId="0" applyNumberFormat="1" applyFont="1" applyFill="1" applyBorder="1" applyAlignment="1">
      <alignment horizontal="center" vertical="center"/>
    </xf>
    <xf numFmtId="44" fontId="4" fillId="6" borderId="12" xfId="0" applyNumberFormat="1" applyFont="1" applyFill="1" applyBorder="1" applyAlignment="1">
      <alignment horizontal="center" vertical="center"/>
    </xf>
    <xf numFmtId="44" fontId="4" fillId="3" borderId="65" xfId="0" applyNumberFormat="1" applyFont="1" applyFill="1" applyBorder="1" applyAlignment="1">
      <alignment horizontal="center" vertical="center"/>
    </xf>
    <xf numFmtId="44" fontId="4" fillId="0" borderId="44" xfId="2" applyFont="1" applyFill="1" applyBorder="1" applyAlignment="1" applyProtection="1">
      <alignment horizontal="center" vertical="center"/>
      <protection locked="0"/>
    </xf>
    <xf numFmtId="44" fontId="4" fillId="0" borderId="17" xfId="0" applyNumberFormat="1" applyFont="1" applyBorder="1" applyAlignment="1">
      <alignment horizontal="center" vertical="center"/>
    </xf>
    <xf numFmtId="44" fontId="4" fillId="3" borderId="38" xfId="0" applyNumberFormat="1" applyFont="1" applyFill="1" applyBorder="1" applyAlignment="1">
      <alignment horizontal="center" vertical="center"/>
    </xf>
    <xf numFmtId="44" fontId="4" fillId="3" borderId="66" xfId="0" applyNumberFormat="1" applyFont="1" applyFill="1" applyBorder="1" applyAlignment="1">
      <alignment horizontal="center" vertical="center"/>
    </xf>
    <xf numFmtId="44" fontId="4" fillId="3" borderId="6" xfId="0" applyNumberFormat="1" applyFont="1" applyFill="1" applyBorder="1" applyAlignment="1">
      <alignment horizontal="center" vertical="center"/>
    </xf>
    <xf numFmtId="44" fontId="4" fillId="3" borderId="7" xfId="0" applyNumberFormat="1" applyFont="1" applyFill="1" applyBorder="1" applyAlignment="1">
      <alignment horizontal="center" vertical="center"/>
    </xf>
    <xf numFmtId="44" fontId="4" fillId="3" borderId="67" xfId="0" applyNumberFormat="1" applyFont="1" applyFill="1" applyBorder="1" applyAlignment="1">
      <alignment horizontal="center" vertical="center"/>
    </xf>
    <xf numFmtId="0" fontId="13" fillId="4" borderId="7" xfId="0" applyFont="1" applyFill="1" applyBorder="1" applyAlignment="1">
      <alignment horizontal="center" vertical="center"/>
    </xf>
    <xf numFmtId="0" fontId="13" fillId="4" borderId="7" xfId="0" applyFont="1" applyFill="1" applyBorder="1" applyAlignment="1">
      <alignment horizontal="center" vertical="center" wrapText="1"/>
    </xf>
    <xf numFmtId="44" fontId="4" fillId="3" borderId="41" xfId="0" applyNumberFormat="1" applyFont="1" applyFill="1" applyBorder="1" applyAlignment="1">
      <alignment horizontal="center" vertical="center"/>
    </xf>
    <xf numFmtId="0" fontId="13" fillId="4" borderId="33" xfId="0" applyFont="1" applyFill="1" applyBorder="1" applyAlignment="1">
      <alignment horizontal="center" vertical="center" wrapText="1"/>
    </xf>
    <xf numFmtId="44" fontId="4" fillId="3" borderId="10" xfId="0" applyNumberFormat="1" applyFont="1" applyFill="1" applyBorder="1" applyAlignment="1">
      <alignment horizontal="center" vertical="center"/>
    </xf>
    <xf numFmtId="0" fontId="13" fillId="4" borderId="39" xfId="0" applyFont="1" applyFill="1" applyBorder="1" applyAlignment="1">
      <alignment horizontal="center" vertical="center"/>
    </xf>
    <xf numFmtId="0" fontId="13" fillId="4" borderId="6" xfId="0" applyFont="1" applyFill="1" applyBorder="1" applyAlignment="1">
      <alignment horizontal="center" vertical="center" wrapText="1"/>
    </xf>
    <xf numFmtId="0" fontId="13" fillId="4" borderId="6" xfId="0" applyFont="1" applyFill="1" applyBorder="1" applyAlignment="1">
      <alignment horizontal="center" vertical="center"/>
    </xf>
    <xf numFmtId="0" fontId="13" fillId="4" borderId="69" xfId="0" applyFont="1" applyFill="1" applyBorder="1" applyAlignment="1">
      <alignment horizontal="center" vertical="center"/>
    </xf>
    <xf numFmtId="0" fontId="13" fillId="4" borderId="70" xfId="0" applyFont="1" applyFill="1" applyBorder="1" applyAlignment="1">
      <alignment horizontal="center" vertical="center"/>
    </xf>
    <xf numFmtId="0" fontId="13" fillId="4" borderId="23" xfId="0" applyFont="1" applyFill="1" applyBorder="1" applyAlignment="1">
      <alignment horizontal="center" vertical="center"/>
    </xf>
    <xf numFmtId="0" fontId="13" fillId="4" borderId="49"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64" xfId="0" applyFont="1" applyFill="1" applyBorder="1" applyAlignment="1">
      <alignment horizontal="center" vertical="center" wrapText="1"/>
    </xf>
    <xf numFmtId="0" fontId="4" fillId="0" borderId="7" xfId="0" applyFont="1" applyBorder="1" applyAlignment="1">
      <alignment horizontal="center" vertical="center"/>
    </xf>
    <xf numFmtId="44" fontId="4" fillId="7" borderId="7" xfId="2" applyFont="1" applyFill="1" applyBorder="1" applyAlignment="1" applyProtection="1">
      <alignment horizontal="center" vertical="center"/>
      <protection locked="0"/>
    </xf>
    <xf numFmtId="44" fontId="4" fillId="3" borderId="72" xfId="0" applyNumberFormat="1" applyFont="1" applyFill="1" applyBorder="1" applyAlignment="1">
      <alignment horizontal="center" vertical="center"/>
    </xf>
    <xf numFmtId="44" fontId="4" fillId="3" borderId="39" xfId="0" applyNumberFormat="1" applyFont="1" applyFill="1" applyBorder="1" applyAlignment="1">
      <alignment horizontal="center" vertical="center"/>
    </xf>
    <xf numFmtId="44" fontId="4" fillId="3" borderId="73" xfId="0" applyNumberFormat="1" applyFont="1" applyFill="1" applyBorder="1" applyAlignment="1">
      <alignment horizontal="center" vertical="center"/>
    </xf>
    <xf numFmtId="44" fontId="4" fillId="3" borderId="20" xfId="0" applyNumberFormat="1" applyFont="1" applyFill="1" applyBorder="1" applyAlignment="1">
      <alignment horizontal="center" vertical="center"/>
    </xf>
    <xf numFmtId="44" fontId="4" fillId="3" borderId="74" xfId="0" applyNumberFormat="1" applyFont="1" applyFill="1" applyBorder="1" applyAlignment="1">
      <alignment horizontal="center" vertical="center"/>
    </xf>
    <xf numFmtId="44" fontId="4" fillId="3" borderId="75" xfId="0" applyNumberFormat="1" applyFont="1" applyFill="1" applyBorder="1" applyAlignment="1">
      <alignment horizontal="center" vertical="center"/>
    </xf>
    <xf numFmtId="44" fontId="4" fillId="7" borderId="39" xfId="2" applyFont="1" applyFill="1" applyBorder="1" applyAlignment="1" applyProtection="1">
      <alignment horizontal="center" vertical="center"/>
      <protection locked="0"/>
    </xf>
    <xf numFmtId="0" fontId="6" fillId="0" borderId="44" xfId="0" applyFont="1" applyBorder="1" applyAlignment="1">
      <alignment horizontal="center" vertical="center"/>
    </xf>
    <xf numFmtId="0" fontId="6" fillId="0" borderId="47" xfId="0" applyFont="1" applyBorder="1" applyAlignment="1">
      <alignment horizontal="center" vertical="center"/>
    </xf>
    <xf numFmtId="0" fontId="6" fillId="0" borderId="44" xfId="0" applyFont="1" applyBorder="1" applyAlignment="1">
      <alignment horizontal="center" vertical="center" wrapText="1"/>
    </xf>
    <xf numFmtId="0" fontId="4" fillId="0" borderId="47" xfId="0" applyFont="1" applyBorder="1" applyAlignment="1">
      <alignment horizontal="center" vertical="center" wrapText="1"/>
    </xf>
    <xf numFmtId="0" fontId="0" fillId="0" borderId="57" xfId="0" applyBorder="1" applyAlignment="1">
      <alignment horizontal="center" vertical="center" wrapText="1"/>
    </xf>
    <xf numFmtId="0" fontId="8" fillId="4" borderId="49" xfId="0" applyFont="1" applyFill="1" applyBorder="1" applyAlignment="1">
      <alignment horizontal="center" vertical="center"/>
    </xf>
    <xf numFmtId="0" fontId="8" fillId="4" borderId="68" xfId="0" applyFont="1" applyFill="1" applyBorder="1" applyAlignment="1">
      <alignment horizontal="center"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49" xfId="0" applyFont="1" applyBorder="1" applyAlignment="1">
      <alignment horizontal="center"/>
    </xf>
    <xf numFmtId="0" fontId="4" fillId="0" borderId="50" xfId="0" applyFont="1" applyBorder="1" applyAlignment="1">
      <alignment horizontal="center"/>
    </xf>
    <xf numFmtId="0" fontId="4" fillId="0" borderId="62" xfId="0" applyFont="1" applyBorder="1" applyAlignment="1">
      <alignment horizontal="center"/>
    </xf>
    <xf numFmtId="0" fontId="4" fillId="0" borderId="63" xfId="0" applyFont="1" applyBorder="1" applyAlignment="1">
      <alignment horizont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62" xfId="0" applyFont="1" applyBorder="1" applyAlignment="1">
      <alignment horizontal="center" wrapText="1"/>
    </xf>
    <xf numFmtId="0" fontId="0" fillId="0" borderId="63" xfId="0" applyBorder="1" applyAlignment="1">
      <alignment wrapText="1"/>
    </xf>
    <xf numFmtId="0" fontId="0" fillId="0" borderId="64" xfId="0" applyBorder="1" applyAlignment="1">
      <alignment wrapText="1"/>
    </xf>
    <xf numFmtId="0" fontId="4" fillId="0" borderId="63" xfId="0" applyFont="1" applyBorder="1" applyAlignment="1">
      <alignment horizontal="center" wrapText="1"/>
    </xf>
    <xf numFmtId="0" fontId="4" fillId="0" borderId="51" xfId="0" applyFont="1" applyBorder="1" applyAlignment="1">
      <alignment horizontal="center"/>
    </xf>
    <xf numFmtId="0" fontId="4" fillId="0" borderId="52" xfId="0" applyFont="1" applyBorder="1" applyAlignment="1">
      <alignment horizontal="center"/>
    </xf>
    <xf numFmtId="0" fontId="4" fillId="0" borderId="54" xfId="0" applyFont="1" applyBorder="1" applyAlignment="1">
      <alignment horizontal="center"/>
    </xf>
    <xf numFmtId="0" fontId="4" fillId="0" borderId="53" xfId="0" applyFont="1" applyBorder="1" applyAlignment="1">
      <alignment horizontal="center"/>
    </xf>
    <xf numFmtId="0" fontId="4" fillId="0" borderId="59" xfId="0" applyFont="1" applyBorder="1" applyAlignment="1">
      <alignment horizontal="center"/>
    </xf>
    <xf numFmtId="0" fontId="4" fillId="0" borderId="0" xfId="0" applyFont="1"/>
    <xf numFmtId="0" fontId="4" fillId="0" borderId="61" xfId="0" applyFont="1" applyBorder="1"/>
    <xf numFmtId="0" fontId="4" fillId="0" borderId="55" xfId="0" applyFont="1" applyBorder="1" applyAlignment="1">
      <alignment horizontal="center" wrapText="1"/>
    </xf>
    <xf numFmtId="0" fontId="0" fillId="0" borderId="60" xfId="0" applyBorder="1" applyAlignment="1">
      <alignment wrapText="1"/>
    </xf>
    <xf numFmtId="0" fontId="0" fillId="0" borderId="56" xfId="0" applyBorder="1" applyAlignment="1">
      <alignment wrapText="1"/>
    </xf>
    <xf numFmtId="49" fontId="11" fillId="8" borderId="23" xfId="0" applyNumberFormat="1" applyFont="1" applyFill="1" applyBorder="1" applyAlignment="1">
      <alignment horizontal="left" vertical="top" wrapText="1"/>
    </xf>
    <xf numFmtId="49" fontId="11" fillId="8" borderId="0" xfId="0" applyNumberFormat="1" applyFont="1" applyFill="1" applyAlignment="1">
      <alignment horizontal="left" vertical="top" wrapText="1"/>
    </xf>
    <xf numFmtId="49" fontId="11" fillId="8" borderId="24" xfId="0" applyNumberFormat="1" applyFont="1" applyFill="1" applyBorder="1" applyAlignment="1">
      <alignment horizontal="left" vertical="top" wrapText="1"/>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dimension ref="B1:B28"/>
  <sheetViews>
    <sheetView showGridLines="0" tabSelected="1" zoomScale="85" zoomScaleNormal="85" workbookViewId="0"/>
  </sheetViews>
  <sheetFormatPr defaultColWidth="8.6640625" defaultRowHeight="13.8" x14ac:dyDescent="0.25"/>
  <cols>
    <col min="1" max="1" width="19.33203125" style="1" customWidth="1"/>
    <col min="2" max="2" width="59.77734375" style="1" customWidth="1"/>
    <col min="3" max="3" width="19.33203125" style="1" customWidth="1"/>
    <col min="4" max="16384" width="8.6640625" style="1"/>
  </cols>
  <sheetData>
    <row r="1" spans="2:2" ht="27" customHeight="1" x14ac:dyDescent="0.25"/>
    <row r="2" spans="2:2" ht="85.95" customHeight="1" x14ac:dyDescent="0.4">
      <c r="B2" s="2" t="s">
        <v>110</v>
      </c>
    </row>
    <row r="3" spans="2:2" ht="20.25" customHeight="1" x14ac:dyDescent="0.25">
      <c r="B3" s="3"/>
    </row>
    <row r="4" spans="2:2" ht="20.25" customHeight="1" x14ac:dyDescent="0.25">
      <c r="B4" s="4" t="s">
        <v>129</v>
      </c>
    </row>
    <row r="5" spans="2:2" ht="20.25" customHeight="1" x14ac:dyDescent="0.25">
      <c r="B5" s="3"/>
    </row>
    <row r="6" spans="2:2" ht="20.25" customHeight="1" thickBot="1" x14ac:dyDescent="0.3">
      <c r="B6" s="3" t="s">
        <v>0</v>
      </c>
    </row>
    <row r="7" spans="2:2" ht="20.25" customHeight="1" thickBot="1" x14ac:dyDescent="0.3">
      <c r="B7" s="5"/>
    </row>
    <row r="8" spans="2:2" ht="20.25" customHeight="1" x14ac:dyDescent="0.25">
      <c r="B8" s="3"/>
    </row>
    <row r="9" spans="2:2" ht="20.25" customHeight="1" thickBot="1" x14ac:dyDescent="0.3">
      <c r="B9" s="3" t="s">
        <v>1</v>
      </c>
    </row>
    <row r="10" spans="2:2" ht="20.25" customHeight="1" thickBot="1" x14ac:dyDescent="0.3">
      <c r="B10" s="5"/>
    </row>
    <row r="11" spans="2:2" ht="20.25" customHeight="1" x14ac:dyDescent="0.25">
      <c r="B11" s="3"/>
    </row>
    <row r="12" spans="2:2" ht="20.25" customHeight="1" thickBot="1" x14ac:dyDescent="0.3">
      <c r="B12" s="3" t="s">
        <v>2</v>
      </c>
    </row>
    <row r="13" spans="2:2" ht="20.25" customHeight="1" thickBot="1" x14ac:dyDescent="0.3">
      <c r="B13" s="5"/>
    </row>
    <row r="14" spans="2:2" ht="20.25" customHeight="1" x14ac:dyDescent="0.25">
      <c r="B14" s="3"/>
    </row>
    <row r="15" spans="2:2" ht="20.25" customHeight="1" thickBot="1" x14ac:dyDescent="0.3">
      <c r="B15" s="3" t="s">
        <v>3</v>
      </c>
    </row>
    <row r="16" spans="2:2" ht="20.25" customHeight="1" thickBot="1" x14ac:dyDescent="0.3">
      <c r="B16" s="5"/>
    </row>
    <row r="17" spans="2:2" ht="20.25" customHeight="1" x14ac:dyDescent="0.25">
      <c r="B17" s="3"/>
    </row>
    <row r="18" spans="2:2" ht="20.25" customHeight="1" thickBot="1" x14ac:dyDescent="0.3">
      <c r="B18" s="3" t="s">
        <v>4</v>
      </c>
    </row>
    <row r="19" spans="2:2" ht="20.25" customHeight="1" thickBot="1" x14ac:dyDescent="0.3">
      <c r="B19" s="5"/>
    </row>
    <row r="20" spans="2:2" ht="20.25" customHeight="1" x14ac:dyDescent="0.25">
      <c r="B20" s="3"/>
    </row>
    <row r="21" spans="2:2" ht="20.25" customHeight="1" thickBot="1" x14ac:dyDescent="0.3">
      <c r="B21" s="3" t="s">
        <v>5</v>
      </c>
    </row>
    <row r="22" spans="2:2" x14ac:dyDescent="0.25">
      <c r="B22" s="6"/>
    </row>
    <row r="23" spans="2:2" x14ac:dyDescent="0.25">
      <c r="B23" s="7"/>
    </row>
    <row r="24" spans="2:2" x14ac:dyDescent="0.25">
      <c r="B24" s="7"/>
    </row>
    <row r="25" spans="2:2" x14ac:dyDescent="0.25">
      <c r="B25" s="7"/>
    </row>
    <row r="26" spans="2:2" x14ac:dyDescent="0.25">
      <c r="B26" s="7"/>
    </row>
    <row r="27" spans="2:2" x14ac:dyDescent="0.25">
      <c r="B27" s="7"/>
    </row>
    <row r="28" spans="2:2" ht="14.4" thickBot="1" x14ac:dyDescent="0.3">
      <c r="B28" s="8"/>
    </row>
  </sheetData>
  <sheetProtection algorithmName="SHA-512" hashValue="/7iJmsMVhB3tW+M8AH79r2zmyGiUtKSBGq6bf+eDDimI/ulmp0wcf5/XWJRZUYHgPzUhup2wYL4vYKLhJHwTvw==" saltValue="2/G/+J7VWiY7LFFCifK0ZQ==" spinCount="100000" sheet="1" objects="1" scenarios="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dimension ref="B2:D15"/>
  <sheetViews>
    <sheetView showGridLines="0" zoomScale="85" zoomScaleNormal="85" workbookViewId="0"/>
  </sheetViews>
  <sheetFormatPr defaultColWidth="8.6640625" defaultRowHeight="13.8" x14ac:dyDescent="0.25"/>
  <cols>
    <col min="1" max="1" width="4.109375" style="1" customWidth="1"/>
    <col min="2" max="2" width="13.33203125" style="1" customWidth="1"/>
    <col min="3" max="3" width="4.109375" style="1" customWidth="1"/>
    <col min="4" max="4" width="96.109375" style="1" customWidth="1"/>
    <col min="5" max="16384" width="8.6640625" style="1"/>
  </cols>
  <sheetData>
    <row r="2" spans="2:4" ht="21" x14ac:dyDescent="0.4">
      <c r="B2" s="9" t="s">
        <v>6</v>
      </c>
    </row>
    <row r="3" spans="2:4" ht="14.4" thickBot="1" x14ac:dyDescent="0.3"/>
    <row r="4" spans="2:4" ht="14.4" thickBot="1" x14ac:dyDescent="0.3">
      <c r="B4" s="10" t="s">
        <v>7</v>
      </c>
      <c r="D4" s="1" t="s">
        <v>8</v>
      </c>
    </row>
    <row r="6" spans="2:4" ht="14.4" thickBot="1" x14ac:dyDescent="0.3"/>
    <row r="7" spans="2:4" ht="27.6" x14ac:dyDescent="0.25">
      <c r="B7" s="11" t="s">
        <v>9</v>
      </c>
      <c r="D7" s="12" t="s">
        <v>119</v>
      </c>
    </row>
    <row r="8" spans="2:4" x14ac:dyDescent="0.25">
      <c r="B8" s="13"/>
      <c r="D8" s="12"/>
    </row>
    <row r="9" spans="2:4" ht="14.4" thickBot="1" x14ac:dyDescent="0.3"/>
    <row r="10" spans="2:4" ht="41.4" x14ac:dyDescent="0.25">
      <c r="B10" s="14" t="s">
        <v>10</v>
      </c>
      <c r="D10" s="12" t="s">
        <v>11</v>
      </c>
    </row>
    <row r="11" spans="2:4" x14ac:dyDescent="0.25">
      <c r="D11" s="12"/>
    </row>
    <row r="12" spans="2:4" ht="14.4" thickBot="1" x14ac:dyDescent="0.3"/>
    <row r="13" spans="2:4" ht="14.4" thickBot="1" x14ac:dyDescent="0.3">
      <c r="B13" s="15" t="s">
        <v>12</v>
      </c>
      <c r="D13" s="1" t="s">
        <v>13</v>
      </c>
    </row>
    <row r="14" spans="2:4" ht="14.4" thickBot="1" x14ac:dyDescent="0.3"/>
    <row r="15" spans="2:4" ht="14.4" thickBot="1" x14ac:dyDescent="0.3">
      <c r="B15" s="16" t="s">
        <v>14</v>
      </c>
      <c r="D15" s="1" t="s">
        <v>15</v>
      </c>
    </row>
  </sheetData>
  <sheetProtection algorithmName="SHA-512" hashValue="Gvfgj+bP+jPDDt2FhWmRRW89JSnk01NTsxSvGfzN5RhZHqP92pZHUH4YTGyKMuC65xIiMdchTNgpEGwAEQlZcg==" saltValue="OEAod8Wf8D5rVVFxmWW5bg=="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pageSetUpPr fitToPage="1"/>
  </sheetPr>
  <dimension ref="B2:D13"/>
  <sheetViews>
    <sheetView showGridLines="0" zoomScale="85" zoomScaleNormal="85" workbookViewId="0"/>
  </sheetViews>
  <sheetFormatPr defaultColWidth="8.6640625" defaultRowHeight="13.8" x14ac:dyDescent="0.25"/>
  <cols>
    <col min="1" max="2" width="8.6640625" style="1"/>
    <col min="3" max="3" width="87.6640625" style="12" customWidth="1"/>
    <col min="4" max="4" width="30.33203125" style="17" customWidth="1"/>
    <col min="5" max="16384" width="8.6640625" style="1"/>
  </cols>
  <sheetData>
    <row r="2" spans="2:4" ht="21" x14ac:dyDescent="0.4">
      <c r="B2" s="9" t="s">
        <v>16</v>
      </c>
    </row>
    <row r="3" spans="2:4" ht="14.4" thickBot="1" x14ac:dyDescent="0.3"/>
    <row r="4" spans="2:4" s="20" customFormat="1" ht="14.4" thickBot="1" x14ac:dyDescent="0.3">
      <c r="B4" s="18" t="s">
        <v>17</v>
      </c>
      <c r="C4" s="18" t="s">
        <v>18</v>
      </c>
      <c r="D4" s="19" t="s">
        <v>19</v>
      </c>
    </row>
    <row r="5" spans="2:4" ht="54.75" customHeight="1" x14ac:dyDescent="0.25">
      <c r="B5" s="21">
        <v>1</v>
      </c>
      <c r="C5" s="22" t="s">
        <v>120</v>
      </c>
      <c r="D5" s="23" t="s">
        <v>20</v>
      </c>
    </row>
    <row r="6" spans="2:4" ht="54.75" customHeight="1" x14ac:dyDescent="0.25">
      <c r="B6" s="24">
        <v>2</v>
      </c>
      <c r="C6" s="25" t="s">
        <v>121</v>
      </c>
      <c r="D6" s="26" t="s">
        <v>21</v>
      </c>
    </row>
    <row r="7" spans="2:4" ht="54.75" customHeight="1" x14ac:dyDescent="0.25">
      <c r="B7" s="24">
        <v>3</v>
      </c>
      <c r="C7" s="25" t="s">
        <v>95</v>
      </c>
      <c r="D7" s="23" t="s">
        <v>20</v>
      </c>
    </row>
    <row r="8" spans="2:4" ht="54.75" customHeight="1" x14ac:dyDescent="0.25">
      <c r="B8" s="24">
        <v>4</v>
      </c>
      <c r="C8" s="25" t="s">
        <v>22</v>
      </c>
      <c r="D8" s="26" t="s">
        <v>23</v>
      </c>
    </row>
    <row r="9" spans="2:4" ht="54.75" customHeight="1" x14ac:dyDescent="0.25">
      <c r="B9" s="24">
        <v>5</v>
      </c>
      <c r="C9" s="25" t="s">
        <v>24</v>
      </c>
      <c r="D9" s="26" t="s">
        <v>21</v>
      </c>
    </row>
    <row r="10" spans="2:4" ht="54.75" customHeight="1" x14ac:dyDescent="0.25">
      <c r="B10" s="24">
        <v>6</v>
      </c>
      <c r="C10" s="25" t="s">
        <v>25</v>
      </c>
      <c r="D10" s="26" t="s">
        <v>21</v>
      </c>
    </row>
    <row r="11" spans="2:4" ht="54.75" customHeight="1" x14ac:dyDescent="0.25">
      <c r="B11" s="24">
        <v>7</v>
      </c>
      <c r="C11" s="25" t="s">
        <v>26</v>
      </c>
      <c r="D11" s="26" t="s">
        <v>21</v>
      </c>
    </row>
    <row r="12" spans="2:4" ht="72" customHeight="1" x14ac:dyDescent="0.25">
      <c r="B12" s="24">
        <v>8</v>
      </c>
      <c r="C12" s="25" t="s">
        <v>118</v>
      </c>
      <c r="D12" s="26" t="s">
        <v>21</v>
      </c>
    </row>
    <row r="13" spans="2:4" ht="54.75" customHeight="1" thickBot="1" x14ac:dyDescent="0.3">
      <c r="B13" s="27">
        <v>9</v>
      </c>
      <c r="C13" s="28" t="s">
        <v>27</v>
      </c>
      <c r="D13" s="29" t="s">
        <v>20</v>
      </c>
    </row>
  </sheetData>
  <sheetProtection algorithmName="SHA-512" hashValue="b/gLTv1KTfVwDD8JEIfwA5SsPhyZQwUh9y4INnU9eGK0KUjiaBX8/yKamltWb+Zhj6frkt0Jtl0ktlU5jrM80Q==" saltValue="vQpzfDxaw3OMx9Eq+A8K9g==" spinCount="100000" sheet="1" objects="1" scenarios="1"/>
  <pageMargins left="0.7" right="0.7" top="0.75" bottom="0.75" header="0.3" footer="0.3"/>
  <pageSetup paperSize="9" scale="8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pageSetUpPr fitToPage="1"/>
  </sheetPr>
  <dimension ref="B1:K19"/>
  <sheetViews>
    <sheetView showGridLines="0" zoomScaleNormal="100" workbookViewId="0"/>
  </sheetViews>
  <sheetFormatPr defaultColWidth="8.6640625" defaultRowHeight="13.8" x14ac:dyDescent="0.25"/>
  <cols>
    <col min="1" max="1" width="8.6640625" style="1"/>
    <col min="2" max="2" width="61.33203125" style="1" customWidth="1"/>
    <col min="3" max="11" width="17.77734375" style="30" customWidth="1"/>
    <col min="12" max="16384" width="8.6640625" style="1"/>
  </cols>
  <sheetData>
    <row r="1" spans="2:11" x14ac:dyDescent="0.25">
      <c r="H1" s="30" t="s">
        <v>28</v>
      </c>
      <c r="I1" s="30" t="s">
        <v>28</v>
      </c>
    </row>
    <row r="2" spans="2:11" ht="21" x14ac:dyDescent="0.4">
      <c r="B2" s="9" t="s">
        <v>29</v>
      </c>
    </row>
    <row r="3" spans="2:11" ht="14.4" thickBot="1" x14ac:dyDescent="0.3"/>
    <row r="4" spans="2:11" ht="15" thickBot="1" x14ac:dyDescent="0.3">
      <c r="B4" s="31" t="s">
        <v>30</v>
      </c>
      <c r="C4" s="182" t="s">
        <v>31</v>
      </c>
      <c r="D4" s="183"/>
      <c r="E4" s="183"/>
      <c r="F4" s="183"/>
      <c r="G4" s="183"/>
      <c r="H4" s="184" t="s">
        <v>32</v>
      </c>
      <c r="I4" s="185"/>
      <c r="J4" s="186"/>
      <c r="K4" s="1"/>
    </row>
    <row r="5" spans="2:11" x14ac:dyDescent="0.25">
      <c r="B5" s="32" t="s">
        <v>33</v>
      </c>
      <c r="C5" s="33" t="s">
        <v>34</v>
      </c>
      <c r="D5" s="34" t="s">
        <v>35</v>
      </c>
      <c r="E5" s="34" t="s">
        <v>36</v>
      </c>
      <c r="F5" s="34" t="s">
        <v>37</v>
      </c>
      <c r="G5" s="35" t="s">
        <v>38</v>
      </c>
      <c r="H5" s="36" t="s">
        <v>111</v>
      </c>
      <c r="I5" s="36" t="s">
        <v>113</v>
      </c>
      <c r="J5" s="36" t="s">
        <v>122</v>
      </c>
      <c r="K5" s="37" t="s">
        <v>39</v>
      </c>
    </row>
    <row r="6" spans="2:11" ht="21.75" customHeight="1" x14ac:dyDescent="0.25">
      <c r="B6" s="38" t="s">
        <v>40</v>
      </c>
      <c r="C6" s="39">
        <f>Implementatie!C7</f>
        <v>0</v>
      </c>
      <c r="D6" s="40"/>
      <c r="E6" s="40"/>
      <c r="F6" s="40"/>
      <c r="G6" s="41"/>
      <c r="H6" s="42"/>
      <c r="I6" s="42"/>
      <c r="J6" s="42"/>
      <c r="K6" s="43">
        <f>SUM(C6:J6)</f>
        <v>0</v>
      </c>
    </row>
    <row r="7" spans="2:11" ht="21.75" customHeight="1" x14ac:dyDescent="0.25">
      <c r="B7" s="38" t="s">
        <v>41</v>
      </c>
      <c r="C7" s="39">
        <f>Exploitatie!F14</f>
        <v>0</v>
      </c>
      <c r="D7" s="44">
        <f>Exploitatie!G14</f>
        <v>0</v>
      </c>
      <c r="E7" s="44">
        <f>Exploitatie!H14</f>
        <v>0</v>
      </c>
      <c r="F7" s="44">
        <f>Exploitatie!I14</f>
        <v>0</v>
      </c>
      <c r="G7" s="45">
        <f>Exploitatie!J14</f>
        <v>0</v>
      </c>
      <c r="H7" s="42"/>
      <c r="I7" s="42"/>
      <c r="J7" s="42"/>
      <c r="K7" s="43">
        <f t="shared" ref="K7:K9" si="0">SUM(C7:J7)</f>
        <v>0</v>
      </c>
    </row>
    <row r="8" spans="2:11" ht="21.75" customHeight="1" x14ac:dyDescent="0.25">
      <c r="B8" s="38" t="s">
        <v>42</v>
      </c>
      <c r="C8" s="39">
        <f>Exploitatie!E31</f>
        <v>0</v>
      </c>
      <c r="D8" s="44">
        <f>Exploitatie!F31</f>
        <v>0</v>
      </c>
      <c r="E8" s="44">
        <f>Exploitatie!G31</f>
        <v>0</v>
      </c>
      <c r="F8" s="44">
        <f>Exploitatie!H31</f>
        <v>0</v>
      </c>
      <c r="G8" s="45">
        <f>Exploitatie!I31</f>
        <v>0</v>
      </c>
      <c r="H8" s="46">
        <f>Exploitatie!J31</f>
        <v>0</v>
      </c>
      <c r="I8" s="46">
        <f>Exploitatie!K31</f>
        <v>0</v>
      </c>
      <c r="J8" s="46">
        <f>Exploitatie!L31</f>
        <v>0</v>
      </c>
      <c r="K8" s="43">
        <f t="shared" si="0"/>
        <v>0</v>
      </c>
    </row>
    <row r="9" spans="2:11" ht="21.75" customHeight="1" x14ac:dyDescent="0.25">
      <c r="B9" s="38" t="s">
        <v>107</v>
      </c>
      <c r="C9" s="39">
        <f>Exploitatie!G45</f>
        <v>0</v>
      </c>
      <c r="D9" s="44">
        <f>Exploitatie!H45</f>
        <v>0</v>
      </c>
      <c r="E9" s="44">
        <f>Exploitatie!I45</f>
        <v>0</v>
      </c>
      <c r="F9" s="44">
        <f>Exploitatie!J45</f>
        <v>0</v>
      </c>
      <c r="G9" s="45">
        <f>Exploitatie!K45</f>
        <v>0</v>
      </c>
      <c r="H9" s="46">
        <f>Exploitatie!L45</f>
        <v>0</v>
      </c>
      <c r="I9" s="46">
        <f>Exploitatie!M45</f>
        <v>0</v>
      </c>
      <c r="J9" s="46">
        <f>Exploitatie!N45</f>
        <v>0</v>
      </c>
      <c r="K9" s="43">
        <f t="shared" si="0"/>
        <v>0</v>
      </c>
    </row>
    <row r="10" spans="2:11" ht="21.75" customHeight="1" thickBot="1" x14ac:dyDescent="0.3">
      <c r="B10" s="47" t="s">
        <v>43</v>
      </c>
      <c r="C10" s="48">
        <f t="shared" ref="C10:K10" si="1">SUM(C6:C9)</f>
        <v>0</v>
      </c>
      <c r="D10" s="48">
        <f t="shared" si="1"/>
        <v>0</v>
      </c>
      <c r="E10" s="48">
        <f t="shared" si="1"/>
        <v>0</v>
      </c>
      <c r="F10" s="48">
        <f t="shared" si="1"/>
        <v>0</v>
      </c>
      <c r="G10" s="48">
        <f t="shared" si="1"/>
        <v>0</v>
      </c>
      <c r="H10" s="48">
        <f t="shared" si="1"/>
        <v>0</v>
      </c>
      <c r="I10" s="139">
        <f t="shared" ref="I10:J10" si="2">SUM(I6:I9)</f>
        <v>0</v>
      </c>
      <c r="J10" s="139">
        <f t="shared" si="2"/>
        <v>0</v>
      </c>
      <c r="K10" s="140">
        <f t="shared" si="1"/>
        <v>0</v>
      </c>
    </row>
    <row r="12" spans="2:11" x14ac:dyDescent="0.25">
      <c r="B12" s="49" t="s">
        <v>10</v>
      </c>
      <c r="C12" s="50"/>
      <c r="D12" s="51"/>
      <c r="E12" s="52"/>
      <c r="F12" s="1"/>
      <c r="G12" s="1"/>
      <c r="H12" s="1"/>
      <c r="I12" s="1"/>
      <c r="J12" s="1"/>
      <c r="K12" s="1"/>
    </row>
    <row r="13" spans="2:11" x14ac:dyDescent="0.25">
      <c r="B13" s="53" t="s">
        <v>44</v>
      </c>
      <c r="C13" s="54"/>
      <c r="D13" s="55"/>
      <c r="E13" s="56"/>
      <c r="F13" s="1"/>
      <c r="G13" s="1"/>
      <c r="H13" s="1"/>
      <c r="I13" s="1"/>
      <c r="J13" s="1"/>
      <c r="K13" s="1"/>
    </row>
    <row r="14" spans="2:11" x14ac:dyDescent="0.25">
      <c r="B14" s="53" t="s">
        <v>45</v>
      </c>
      <c r="C14" s="54"/>
      <c r="D14" s="55"/>
      <c r="E14" s="56"/>
      <c r="F14" s="1"/>
      <c r="G14" s="1"/>
      <c r="H14" s="1"/>
      <c r="I14" s="1"/>
      <c r="J14" s="1"/>
      <c r="K14" s="1"/>
    </row>
    <row r="15" spans="2:11" x14ac:dyDescent="0.25">
      <c r="B15" s="53" t="s">
        <v>46</v>
      </c>
      <c r="C15" s="54"/>
      <c r="D15" s="55"/>
      <c r="E15" s="56"/>
      <c r="F15" s="1"/>
      <c r="G15" s="1"/>
      <c r="H15" s="1"/>
      <c r="I15" s="1"/>
      <c r="J15" s="1"/>
      <c r="K15" s="1"/>
    </row>
    <row r="16" spans="2:11" x14ac:dyDescent="0.25">
      <c r="B16" s="57" t="s">
        <v>47</v>
      </c>
      <c r="C16" s="58"/>
      <c r="D16" s="59"/>
      <c r="E16" s="60"/>
      <c r="F16" s="1"/>
      <c r="G16" s="1"/>
      <c r="H16" s="1"/>
      <c r="I16" s="1"/>
      <c r="J16" s="1"/>
      <c r="K16" s="1"/>
    </row>
    <row r="19" spans="2:2" x14ac:dyDescent="0.25">
      <c r="B19" s="61"/>
    </row>
  </sheetData>
  <sheetProtection algorithmName="SHA-512" hashValue="xa0hZIg9wILq+5jFLVGyAt964RQld+Y4Fwy9C2PvOosD4mih8kjcXAqfGaMuvM12B7zwSk7edxvh2+hzB3hwtA==" saltValue="YhlVfW2cORPei5YltQ/EIg==" spinCount="100000" sheet="1" objects="1" scenarios="1"/>
  <mergeCells count="2">
    <mergeCell ref="C4:G4"/>
    <mergeCell ref="H4:J4"/>
  </mergeCells>
  <pageMargins left="0.7" right="0.7" top="0.75" bottom="0.75" header="0.3" footer="0.3"/>
  <pageSetup paperSize="9" scale="67" orientation="landscape" horizontalDpi="300" verticalDpi="300" r:id="rId1"/>
  <ignoredErrors>
    <ignoredError sqref="D10:H10"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pageSetUpPr fitToPage="1"/>
  </sheetPr>
  <dimension ref="B2:F12"/>
  <sheetViews>
    <sheetView showGridLines="0" workbookViewId="0"/>
  </sheetViews>
  <sheetFormatPr defaultColWidth="8.6640625" defaultRowHeight="13.8" x14ac:dyDescent="0.25"/>
  <cols>
    <col min="1" max="1" width="8.6640625" style="1"/>
    <col min="2" max="2" width="39.44140625" style="1" customWidth="1"/>
    <col min="3" max="3" width="18.44140625" style="1" customWidth="1"/>
    <col min="4" max="4" width="17.44140625" style="1" customWidth="1"/>
    <col min="5" max="5" width="53.44140625" style="1" customWidth="1"/>
    <col min="6" max="6" width="17.44140625" style="1" customWidth="1"/>
    <col min="7" max="16384" width="8.6640625" style="1"/>
  </cols>
  <sheetData>
    <row r="2" spans="2:6" ht="21" x14ac:dyDescent="0.4">
      <c r="B2" s="9" t="s">
        <v>48</v>
      </c>
    </row>
    <row r="3" spans="2:6" x14ac:dyDescent="0.25">
      <c r="B3" s="61"/>
    </row>
    <row r="4" spans="2:6" x14ac:dyDescent="0.25">
      <c r="B4" s="31" t="s">
        <v>49</v>
      </c>
    </row>
    <row r="5" spans="2:6" ht="20.55" customHeight="1" thickBot="1" x14ac:dyDescent="0.3">
      <c r="B5" s="62" t="s">
        <v>33</v>
      </c>
      <c r="C5" s="63" t="s">
        <v>50</v>
      </c>
      <c r="D5" s="64" t="s">
        <v>51</v>
      </c>
    </row>
    <row r="6" spans="2:6" ht="20.55" customHeight="1" thickBot="1" x14ac:dyDescent="0.3">
      <c r="B6" s="65" t="s">
        <v>52</v>
      </c>
      <c r="C6" s="66">
        <v>0</v>
      </c>
      <c r="D6" s="67">
        <f>IF(('Totale Kosten Inschrijver'!K10&gt;0),(C6/'Totale Kosten Inschrijver'!K10),0)</f>
        <v>0</v>
      </c>
    </row>
    <row r="7" spans="2:6" ht="20.55" customHeight="1" thickBot="1" x14ac:dyDescent="0.3">
      <c r="B7" s="13" t="s">
        <v>53</v>
      </c>
      <c r="C7" s="68">
        <f>C6</f>
        <v>0</v>
      </c>
    </row>
    <row r="8" spans="2:6" x14ac:dyDescent="0.25">
      <c r="B8" s="13"/>
      <c r="C8" s="13"/>
      <c r="D8" s="13"/>
    </row>
    <row r="9" spans="2:6" x14ac:dyDescent="0.25">
      <c r="B9" s="49" t="s">
        <v>10</v>
      </c>
      <c r="C9" s="50"/>
      <c r="D9" s="51"/>
      <c r="E9" s="69"/>
      <c r="F9" s="70"/>
    </row>
    <row r="10" spans="2:6" x14ac:dyDescent="0.25">
      <c r="B10" s="53" t="s">
        <v>54</v>
      </c>
      <c r="C10" s="54"/>
      <c r="D10" s="55"/>
      <c r="E10" s="71"/>
      <c r="F10" s="70"/>
    </row>
    <row r="11" spans="2:6" x14ac:dyDescent="0.25">
      <c r="B11" s="53" t="s">
        <v>55</v>
      </c>
      <c r="C11" s="54"/>
      <c r="D11" s="55"/>
      <c r="E11" s="71"/>
      <c r="F11" s="70"/>
    </row>
    <row r="12" spans="2:6" x14ac:dyDescent="0.25">
      <c r="B12" s="57" t="s">
        <v>94</v>
      </c>
      <c r="C12" s="58"/>
      <c r="D12" s="59"/>
      <c r="E12" s="72"/>
      <c r="F12" s="70"/>
    </row>
  </sheetData>
  <sheetProtection algorithmName="SHA-512" hashValue="fELWNfPfboAxhXTLOLVlc/1XeKEctHC+WTqHKveqJoNZNswFaLCrFHGastnJP/lOblTuc73MA3j7ZbinVTuIPA==" saltValue="sEc1FLlm7fxmOEu6TR28iw=="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2%*'Totale Kosten Inschrijver'!K10</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pageSetUpPr fitToPage="1"/>
  </sheetPr>
  <dimension ref="B2:N50"/>
  <sheetViews>
    <sheetView showGridLines="0" zoomScale="85" zoomScaleNormal="85" workbookViewId="0"/>
  </sheetViews>
  <sheetFormatPr defaultColWidth="8.6640625" defaultRowHeight="13.8" x14ac:dyDescent="0.25"/>
  <cols>
    <col min="1" max="1" width="8.6640625" style="1"/>
    <col min="2" max="2" width="15.44140625" style="1" customWidth="1"/>
    <col min="3" max="3" width="31.44140625" style="1" bestFit="1" customWidth="1"/>
    <col min="4" max="4" width="12.77734375" style="1" customWidth="1"/>
    <col min="5" max="5" width="17" style="1" customWidth="1"/>
    <col min="6" max="6" width="16.44140625" style="1" customWidth="1"/>
    <col min="7" max="7" width="17.33203125" style="1" customWidth="1"/>
    <col min="8" max="8" width="16.5546875" style="1" customWidth="1"/>
    <col min="9" max="9" width="16.6640625" style="1" customWidth="1"/>
    <col min="10" max="10" width="15.5546875" style="1" customWidth="1"/>
    <col min="11" max="11" width="15.6640625" style="1" customWidth="1"/>
    <col min="12" max="12" width="16" style="1" customWidth="1"/>
    <col min="13" max="13" width="12.77734375" style="1" customWidth="1"/>
    <col min="14" max="14" width="13.6640625" style="1" customWidth="1"/>
    <col min="15" max="27" width="8.6640625" style="1"/>
    <col min="28" max="28" width="12.6640625" style="1" customWidth="1"/>
    <col min="29" max="16384" width="8.6640625" style="1"/>
  </cols>
  <sheetData>
    <row r="2" spans="2:13" ht="21" x14ac:dyDescent="0.4">
      <c r="B2" s="9" t="s">
        <v>56</v>
      </c>
    </row>
    <row r="3" spans="2:13" ht="21.6" thickBot="1" x14ac:dyDescent="0.45">
      <c r="B3" s="9"/>
    </row>
    <row r="4" spans="2:13" ht="14.4" thickBot="1" x14ac:dyDescent="0.3">
      <c r="F4" s="203" t="s">
        <v>57</v>
      </c>
      <c r="G4" s="204"/>
      <c r="H4" s="204"/>
      <c r="I4" s="204"/>
      <c r="J4" s="204"/>
      <c r="K4" s="205"/>
      <c r="L4" s="206"/>
    </row>
    <row r="5" spans="2:13" ht="15" thickBot="1" x14ac:dyDescent="0.35">
      <c r="B5" s="31" t="s">
        <v>41</v>
      </c>
      <c r="F5" s="201" t="s">
        <v>31</v>
      </c>
      <c r="G5" s="202"/>
      <c r="H5" s="202"/>
      <c r="I5" s="202"/>
      <c r="J5" s="202"/>
      <c r="K5" s="208" t="s">
        <v>32</v>
      </c>
      <c r="L5" s="209"/>
      <c r="M5" s="210"/>
    </row>
    <row r="6" spans="2:13" ht="47.25" customHeight="1" thickBot="1" x14ac:dyDescent="0.3">
      <c r="B6" s="73" t="s">
        <v>58</v>
      </c>
      <c r="C6" s="74" t="s">
        <v>59</v>
      </c>
      <c r="D6" s="75" t="s">
        <v>60</v>
      </c>
      <c r="E6" s="76" t="s">
        <v>128</v>
      </c>
      <c r="F6" s="77" t="s">
        <v>34</v>
      </c>
      <c r="G6" s="78" t="s">
        <v>35</v>
      </c>
      <c r="H6" s="78" t="s">
        <v>36</v>
      </c>
      <c r="I6" s="78" t="s">
        <v>37</v>
      </c>
      <c r="J6" s="79" t="s">
        <v>38</v>
      </c>
      <c r="K6" s="80" t="s">
        <v>111</v>
      </c>
      <c r="L6" s="147" t="s">
        <v>112</v>
      </c>
      <c r="M6" s="143" t="s">
        <v>123</v>
      </c>
    </row>
    <row r="7" spans="2:13" ht="20.25" customHeight="1" x14ac:dyDescent="0.25">
      <c r="B7" s="81" t="s">
        <v>96</v>
      </c>
      <c r="C7" s="82" t="s">
        <v>115</v>
      </c>
      <c r="D7" s="83">
        <v>10</v>
      </c>
      <c r="E7" s="84">
        <v>0</v>
      </c>
      <c r="F7" s="85">
        <f t="shared" ref="F7:J13" si="0">$D7*$E7*12</f>
        <v>0</v>
      </c>
      <c r="G7" s="86">
        <f t="shared" si="0"/>
        <v>0</v>
      </c>
      <c r="H7" s="86">
        <f t="shared" si="0"/>
        <v>0</v>
      </c>
      <c r="I7" s="86">
        <f t="shared" si="0"/>
        <v>0</v>
      </c>
      <c r="J7" s="87">
        <f t="shared" si="0"/>
        <v>0</v>
      </c>
      <c r="K7" s="88"/>
      <c r="L7" s="148"/>
      <c r="M7" s="144"/>
    </row>
    <row r="8" spans="2:13" ht="20.25" customHeight="1" x14ac:dyDescent="0.25">
      <c r="B8" s="94" t="s">
        <v>97</v>
      </c>
      <c r="C8" s="89" t="s">
        <v>114</v>
      </c>
      <c r="D8" s="90">
        <v>91</v>
      </c>
      <c r="E8" s="91">
        <v>0</v>
      </c>
      <c r="F8" s="95">
        <f t="shared" si="0"/>
        <v>0</v>
      </c>
      <c r="G8" s="92">
        <f t="shared" si="0"/>
        <v>0</v>
      </c>
      <c r="H8" s="92">
        <f t="shared" si="0"/>
        <v>0</v>
      </c>
      <c r="I8" s="92">
        <f t="shared" si="0"/>
        <v>0</v>
      </c>
      <c r="J8" s="93">
        <f t="shared" si="0"/>
        <v>0</v>
      </c>
      <c r="K8" s="96"/>
      <c r="L8" s="149"/>
      <c r="M8" s="145"/>
    </row>
    <row r="9" spans="2:13" ht="20.25" customHeight="1" x14ac:dyDescent="0.25">
      <c r="B9" s="94" t="s">
        <v>98</v>
      </c>
      <c r="C9" s="89" t="s">
        <v>116</v>
      </c>
      <c r="D9" s="90">
        <v>26</v>
      </c>
      <c r="E9" s="91">
        <v>0</v>
      </c>
      <c r="F9" s="95">
        <f>$D9*$E9*12</f>
        <v>0</v>
      </c>
      <c r="G9" s="92">
        <f>$D9*$E9*12</f>
        <v>0</v>
      </c>
      <c r="H9" s="92">
        <f>$D9*$E9*12</f>
        <v>0</v>
      </c>
      <c r="I9" s="92">
        <f>$D9*$E9*12</f>
        <v>0</v>
      </c>
      <c r="J9" s="93">
        <f>$D9*$E9*12</f>
        <v>0</v>
      </c>
      <c r="K9" s="96"/>
      <c r="L9" s="149"/>
      <c r="M9" s="145"/>
    </row>
    <row r="10" spans="2:13" ht="20.25" customHeight="1" x14ac:dyDescent="0.25">
      <c r="B10" s="94" t="s">
        <v>105</v>
      </c>
      <c r="C10" s="89" t="s">
        <v>124</v>
      </c>
      <c r="D10" s="90">
        <v>24</v>
      </c>
      <c r="E10" s="91">
        <v>0</v>
      </c>
      <c r="F10" s="95">
        <f t="shared" ref="F10:J11" si="1">$D10*$E10*12</f>
        <v>0</v>
      </c>
      <c r="G10" s="92">
        <f t="shared" si="1"/>
        <v>0</v>
      </c>
      <c r="H10" s="92">
        <f t="shared" si="1"/>
        <v>0</v>
      </c>
      <c r="I10" s="92">
        <f t="shared" si="1"/>
        <v>0</v>
      </c>
      <c r="J10" s="93">
        <f t="shared" si="1"/>
        <v>0</v>
      </c>
      <c r="K10" s="96"/>
      <c r="L10" s="149"/>
      <c r="M10" s="145"/>
    </row>
    <row r="11" spans="2:13" ht="20.25" customHeight="1" x14ac:dyDescent="0.25">
      <c r="B11" s="94" t="s">
        <v>105</v>
      </c>
      <c r="C11" s="89" t="s">
        <v>125</v>
      </c>
      <c r="D11" s="90">
        <v>24</v>
      </c>
      <c r="E11" s="91">
        <v>0</v>
      </c>
      <c r="F11" s="95">
        <f t="shared" si="1"/>
        <v>0</v>
      </c>
      <c r="G11" s="92">
        <f t="shared" si="1"/>
        <v>0</v>
      </c>
      <c r="H11" s="92">
        <f t="shared" si="1"/>
        <v>0</v>
      </c>
      <c r="I11" s="92">
        <f t="shared" si="1"/>
        <v>0</v>
      </c>
      <c r="J11" s="93">
        <f t="shared" si="1"/>
        <v>0</v>
      </c>
      <c r="K11" s="96"/>
      <c r="L11" s="149"/>
      <c r="M11" s="145"/>
    </row>
    <row r="12" spans="2:13" ht="20.25" customHeight="1" x14ac:dyDescent="0.25">
      <c r="B12" s="94" t="s">
        <v>99</v>
      </c>
      <c r="C12" s="89" t="s">
        <v>117</v>
      </c>
      <c r="D12" s="90">
        <v>9</v>
      </c>
      <c r="E12" s="91">
        <v>0</v>
      </c>
      <c r="F12" s="95">
        <f t="shared" si="0"/>
        <v>0</v>
      </c>
      <c r="G12" s="92">
        <f t="shared" si="0"/>
        <v>0</v>
      </c>
      <c r="H12" s="92">
        <f t="shared" si="0"/>
        <v>0</v>
      </c>
      <c r="I12" s="92">
        <f t="shared" si="0"/>
        <v>0</v>
      </c>
      <c r="J12" s="93">
        <f t="shared" si="0"/>
        <v>0</v>
      </c>
      <c r="K12" s="96"/>
      <c r="L12" s="149"/>
      <c r="M12" s="145"/>
    </row>
    <row r="13" spans="2:13" ht="20.25" customHeight="1" thickBot="1" x14ac:dyDescent="0.3">
      <c r="B13" s="97" t="s">
        <v>105</v>
      </c>
      <c r="C13" s="98" t="s">
        <v>126</v>
      </c>
      <c r="D13" s="99">
        <v>3</v>
      </c>
      <c r="E13" s="100">
        <v>0</v>
      </c>
      <c r="F13" s="101">
        <f t="shared" si="0"/>
        <v>0</v>
      </c>
      <c r="G13" s="102">
        <f t="shared" si="0"/>
        <v>0</v>
      </c>
      <c r="H13" s="102">
        <f t="shared" si="0"/>
        <v>0</v>
      </c>
      <c r="I13" s="102">
        <f t="shared" si="0"/>
        <v>0</v>
      </c>
      <c r="J13" s="103">
        <f t="shared" si="0"/>
        <v>0</v>
      </c>
      <c r="K13" s="104"/>
      <c r="L13" s="150"/>
      <c r="M13" s="146"/>
    </row>
    <row r="14" spans="2:13" ht="20.25" customHeight="1" thickBot="1" x14ac:dyDescent="0.3">
      <c r="B14" s="105"/>
      <c r="C14" s="106"/>
      <c r="D14" s="30"/>
      <c r="E14" s="152" t="s">
        <v>106</v>
      </c>
      <c r="F14" s="153">
        <f>SUM(F7:F13)</f>
        <v>0</v>
      </c>
      <c r="G14" s="107">
        <f>SUM(G7:G13)</f>
        <v>0</v>
      </c>
      <c r="H14" s="107">
        <f>SUM(H7:H13)</f>
        <v>0</v>
      </c>
      <c r="I14" s="107">
        <f>SUM(I7:I13)</f>
        <v>0</v>
      </c>
      <c r="J14" s="108">
        <f>SUM(J7:J13)</f>
        <v>0</v>
      </c>
      <c r="K14" s="109"/>
      <c r="L14" s="109"/>
    </row>
    <row r="15" spans="2:13" ht="20.25" customHeight="1" x14ac:dyDescent="0.25">
      <c r="B15" s="105"/>
      <c r="C15" s="106"/>
      <c r="D15" s="30"/>
      <c r="E15" s="110"/>
      <c r="F15" s="109"/>
      <c r="G15" s="109"/>
      <c r="H15" s="109"/>
      <c r="I15" s="109"/>
      <c r="J15" s="109"/>
      <c r="K15" s="109"/>
    </row>
    <row r="16" spans="2:13" ht="20.25" customHeight="1" x14ac:dyDescent="0.25">
      <c r="B16" s="105"/>
      <c r="C16" s="106"/>
      <c r="D16" s="30"/>
      <c r="E16" s="110"/>
      <c r="F16" s="109"/>
      <c r="G16" s="109"/>
      <c r="H16" s="109"/>
      <c r="I16" s="109"/>
      <c r="J16" s="109"/>
      <c r="K16" s="109"/>
    </row>
    <row r="18" spans="2:12" x14ac:dyDescent="0.25">
      <c r="B18" s="49" t="s">
        <v>10</v>
      </c>
      <c r="C18" s="50"/>
      <c r="D18" s="51"/>
      <c r="E18" s="69"/>
      <c r="F18" s="69"/>
      <c r="G18" s="69"/>
      <c r="H18" s="69"/>
      <c r="I18" s="69"/>
      <c r="J18" s="69"/>
      <c r="K18" s="111"/>
    </row>
    <row r="19" spans="2:12" x14ac:dyDescent="0.25">
      <c r="B19" s="53" t="s">
        <v>61</v>
      </c>
      <c r="C19" s="54"/>
      <c r="D19" s="55"/>
      <c r="E19" s="71"/>
      <c r="F19" s="71"/>
      <c r="G19" s="71"/>
      <c r="H19" s="71"/>
      <c r="I19" s="71"/>
      <c r="J19" s="71"/>
      <c r="K19" s="112"/>
    </row>
    <row r="20" spans="2:12" s="142" customFormat="1" x14ac:dyDescent="0.25">
      <c r="B20" s="53" t="s">
        <v>127</v>
      </c>
      <c r="C20" s="54"/>
      <c r="D20" s="54"/>
      <c r="E20" s="54"/>
      <c r="F20" s="54"/>
      <c r="G20" s="54"/>
      <c r="H20" s="54"/>
      <c r="I20" s="54"/>
      <c r="J20" s="54"/>
      <c r="K20" s="113"/>
    </row>
    <row r="21" spans="2:12" x14ac:dyDescent="0.25">
      <c r="B21" s="53" t="s">
        <v>62</v>
      </c>
      <c r="C21" s="54"/>
      <c r="D21" s="55"/>
      <c r="E21" s="71"/>
      <c r="F21" s="71"/>
      <c r="G21" s="71"/>
      <c r="H21" s="71"/>
      <c r="I21" s="71"/>
      <c r="J21" s="54"/>
      <c r="K21" s="113"/>
    </row>
    <row r="22" spans="2:12" x14ac:dyDescent="0.25">
      <c r="B22" s="57" t="s">
        <v>63</v>
      </c>
      <c r="C22" s="58"/>
      <c r="D22" s="59"/>
      <c r="E22" s="72"/>
      <c r="F22" s="72"/>
      <c r="G22" s="72"/>
      <c r="H22" s="72"/>
      <c r="I22" s="72"/>
      <c r="J22" s="72"/>
      <c r="K22" s="114"/>
    </row>
    <row r="25" spans="2:12" ht="14.4" thickBot="1" x14ac:dyDescent="0.3"/>
    <row r="26" spans="2:12" ht="14.4" thickBot="1" x14ac:dyDescent="0.3">
      <c r="E26" s="203" t="s">
        <v>64</v>
      </c>
      <c r="F26" s="204"/>
      <c r="G26" s="204"/>
      <c r="H26" s="204"/>
      <c r="I26" s="204"/>
      <c r="J26" s="141"/>
    </row>
    <row r="27" spans="2:12" ht="15" thickBot="1" x14ac:dyDescent="0.35">
      <c r="B27" s="31" t="s">
        <v>42</v>
      </c>
      <c r="E27" s="193" t="s">
        <v>31</v>
      </c>
      <c r="F27" s="194"/>
      <c r="G27" s="194"/>
      <c r="H27" s="194"/>
      <c r="I27" s="194"/>
      <c r="J27" s="197" t="s">
        <v>32</v>
      </c>
      <c r="K27" s="198"/>
      <c r="L27" s="199"/>
    </row>
    <row r="28" spans="2:12" x14ac:dyDescent="0.25">
      <c r="B28" s="33" t="s">
        <v>65</v>
      </c>
      <c r="C28" s="115" t="s">
        <v>66</v>
      </c>
      <c r="D28" s="116" t="s">
        <v>67</v>
      </c>
      <c r="E28" s="166" t="s">
        <v>34</v>
      </c>
      <c r="F28" s="159" t="s">
        <v>35</v>
      </c>
      <c r="G28" s="159" t="s">
        <v>36</v>
      </c>
      <c r="H28" s="159" t="s">
        <v>37</v>
      </c>
      <c r="I28" s="164" t="s">
        <v>38</v>
      </c>
      <c r="J28" s="165" t="s">
        <v>111</v>
      </c>
      <c r="K28" s="160" t="s">
        <v>113</v>
      </c>
      <c r="L28" s="162" t="s">
        <v>123</v>
      </c>
    </row>
    <row r="29" spans="2:12" ht="20.25" customHeight="1" x14ac:dyDescent="0.25">
      <c r="B29" s="24" t="s">
        <v>68</v>
      </c>
      <c r="C29" s="117">
        <v>500000</v>
      </c>
      <c r="D29" s="118">
        <v>0</v>
      </c>
      <c r="E29" s="95">
        <f>($C$29*$D$29)*12</f>
        <v>0</v>
      </c>
      <c r="F29" s="92">
        <f t="shared" ref="F29:L29" si="2">($C$29*$D$29)*12</f>
        <v>0</v>
      </c>
      <c r="G29" s="92">
        <f t="shared" si="2"/>
        <v>0</v>
      </c>
      <c r="H29" s="92">
        <f t="shared" si="2"/>
        <v>0</v>
      </c>
      <c r="I29" s="93">
        <f t="shared" si="2"/>
        <v>0</v>
      </c>
      <c r="J29" s="95">
        <f t="shared" si="2"/>
        <v>0</v>
      </c>
      <c r="K29" s="93">
        <f t="shared" si="2"/>
        <v>0</v>
      </c>
      <c r="L29" s="163">
        <f t="shared" si="2"/>
        <v>0</v>
      </c>
    </row>
    <row r="30" spans="2:12" ht="20.25" customHeight="1" thickBot="1" x14ac:dyDescent="0.3">
      <c r="B30" s="27" t="s">
        <v>69</v>
      </c>
      <c r="C30" s="119">
        <v>500000</v>
      </c>
      <c r="D30" s="120">
        <v>0</v>
      </c>
      <c r="E30" s="101">
        <f>($C$30*$D$30)*12</f>
        <v>0</v>
      </c>
      <c r="F30" s="102">
        <f t="shared" ref="F30:L30" si="3">($C$30*$D$30)*12</f>
        <v>0</v>
      </c>
      <c r="G30" s="102">
        <f t="shared" si="3"/>
        <v>0</v>
      </c>
      <c r="H30" s="102">
        <f t="shared" si="3"/>
        <v>0</v>
      </c>
      <c r="I30" s="161">
        <f t="shared" si="3"/>
        <v>0</v>
      </c>
      <c r="J30" s="101">
        <f t="shared" si="3"/>
        <v>0</v>
      </c>
      <c r="K30" s="161">
        <f t="shared" si="3"/>
        <v>0</v>
      </c>
      <c r="L30" s="103">
        <f t="shared" si="3"/>
        <v>0</v>
      </c>
    </row>
    <row r="31" spans="2:12" ht="20.25" customHeight="1" thickBot="1" x14ac:dyDescent="0.3">
      <c r="D31" s="121" t="s">
        <v>53</v>
      </c>
      <c r="E31" s="125">
        <f>SUM(E29:E30)</f>
        <v>0</v>
      </c>
      <c r="F31" s="154">
        <f t="shared" ref="F31:I31" si="4">SUM(F29:F30)</f>
        <v>0</v>
      </c>
      <c r="G31" s="154">
        <f t="shared" si="4"/>
        <v>0</v>
      </c>
      <c r="H31" s="154">
        <f t="shared" si="4"/>
        <v>0</v>
      </c>
      <c r="I31" s="155">
        <f t="shared" si="4"/>
        <v>0</v>
      </c>
      <c r="J31" s="126">
        <f>J30+J29</f>
        <v>0</v>
      </c>
      <c r="K31" s="158">
        <f>K30+K29</f>
        <v>0</v>
      </c>
      <c r="L31" s="155">
        <f>L30+L29</f>
        <v>0</v>
      </c>
    </row>
    <row r="33" spans="2:14" x14ac:dyDescent="0.25">
      <c r="B33" s="49" t="s">
        <v>10</v>
      </c>
      <c r="C33" s="50"/>
      <c r="D33" s="51"/>
      <c r="E33" s="69"/>
      <c r="F33" s="69"/>
      <c r="G33" s="69"/>
      <c r="H33" s="69"/>
      <c r="I33" s="111"/>
    </row>
    <row r="34" spans="2:14" x14ac:dyDescent="0.25">
      <c r="B34" s="53" t="s">
        <v>70</v>
      </c>
      <c r="C34" s="54"/>
      <c r="D34" s="55"/>
      <c r="E34" s="71"/>
      <c r="F34" s="71"/>
      <c r="G34" s="71"/>
      <c r="H34" s="71"/>
      <c r="I34" s="112"/>
    </row>
    <row r="35" spans="2:14" x14ac:dyDescent="0.25">
      <c r="B35" s="53" t="s">
        <v>71</v>
      </c>
      <c r="C35" s="54"/>
      <c r="D35" s="55"/>
      <c r="E35" s="71"/>
      <c r="F35" s="71"/>
      <c r="G35" s="71"/>
      <c r="H35" s="71"/>
      <c r="I35" s="112"/>
    </row>
    <row r="36" spans="2:14" x14ac:dyDescent="0.25">
      <c r="B36" s="57" t="s">
        <v>63</v>
      </c>
      <c r="C36" s="58"/>
      <c r="D36" s="59"/>
      <c r="E36" s="72"/>
      <c r="F36" s="72"/>
      <c r="G36" s="72"/>
      <c r="H36" s="72"/>
      <c r="I36" s="114"/>
    </row>
    <row r="39" spans="2:14" ht="14.4" thickBot="1" x14ac:dyDescent="0.3"/>
    <row r="40" spans="2:14" ht="14.4" thickBot="1" x14ac:dyDescent="0.3">
      <c r="G40" s="191" t="s">
        <v>72</v>
      </c>
      <c r="H40" s="192"/>
      <c r="I40" s="192"/>
      <c r="J40" s="192"/>
      <c r="K40" s="192"/>
      <c r="L40" s="207"/>
      <c r="M40" s="206"/>
    </row>
    <row r="41" spans="2:14" ht="15" thickBot="1" x14ac:dyDescent="0.35">
      <c r="B41" s="31" t="s">
        <v>101</v>
      </c>
      <c r="G41" s="201" t="s">
        <v>31</v>
      </c>
      <c r="H41" s="202"/>
      <c r="I41" s="202"/>
      <c r="J41" s="202"/>
      <c r="K41" s="202"/>
      <c r="L41" s="197" t="s">
        <v>32</v>
      </c>
      <c r="M41" s="200"/>
      <c r="N41" s="199"/>
    </row>
    <row r="42" spans="2:14" ht="42" thickBot="1" x14ac:dyDescent="0.3">
      <c r="B42" s="187" t="s">
        <v>102</v>
      </c>
      <c r="C42" s="188"/>
      <c r="D42" s="75" t="s">
        <v>73</v>
      </c>
      <c r="E42" s="75" t="s">
        <v>93</v>
      </c>
      <c r="F42" s="76" t="s">
        <v>100</v>
      </c>
      <c r="G42" s="167" t="s">
        <v>34</v>
      </c>
      <c r="H42" s="168" t="s">
        <v>35</v>
      </c>
      <c r="I42" s="168" t="s">
        <v>36</v>
      </c>
      <c r="J42" s="168" t="s">
        <v>37</v>
      </c>
      <c r="K42" s="169" t="s">
        <v>38</v>
      </c>
      <c r="L42" s="170" t="s">
        <v>111</v>
      </c>
      <c r="M42" s="171" t="s">
        <v>113</v>
      </c>
      <c r="N42" s="172" t="s">
        <v>123</v>
      </c>
    </row>
    <row r="43" spans="2:14" x14ac:dyDescent="0.25">
      <c r="B43" s="195" t="s">
        <v>103</v>
      </c>
      <c r="C43" s="196"/>
      <c r="D43" s="173">
        <f>D7+D8+D9</f>
        <v>127</v>
      </c>
      <c r="E43" s="174">
        <v>0</v>
      </c>
      <c r="F43" s="181">
        <v>0</v>
      </c>
      <c r="G43" s="156">
        <f>$D$43*$E$43</f>
        <v>0</v>
      </c>
      <c r="H43" s="157">
        <f t="shared" ref="H43:K43" si="5">$D$43*$E$43</f>
        <v>0</v>
      </c>
      <c r="I43" s="157">
        <f t="shared" si="5"/>
        <v>0</v>
      </c>
      <c r="J43" s="157">
        <f t="shared" si="5"/>
        <v>0</v>
      </c>
      <c r="K43" s="176">
        <f t="shared" si="5"/>
        <v>0</v>
      </c>
      <c r="L43" s="156">
        <f>$D$43*$F$43</f>
        <v>0</v>
      </c>
      <c r="M43" s="157">
        <f t="shared" ref="M43:N43" si="6">$D$43*$F$43</f>
        <v>0</v>
      </c>
      <c r="N43" s="175">
        <f t="shared" si="6"/>
        <v>0</v>
      </c>
    </row>
    <row r="44" spans="2:14" ht="20.25" customHeight="1" thickBot="1" x14ac:dyDescent="0.3">
      <c r="B44" s="189" t="s">
        <v>104</v>
      </c>
      <c r="C44" s="190"/>
      <c r="D44" s="99">
        <f>D12</f>
        <v>9</v>
      </c>
      <c r="E44" s="123">
        <v>0</v>
      </c>
      <c r="F44" s="124">
        <v>0</v>
      </c>
      <c r="G44" s="101">
        <f>$D$44*$E$44</f>
        <v>0</v>
      </c>
      <c r="H44" s="177">
        <f t="shared" ref="H44:K44" si="7">$D$44*$E$44</f>
        <v>0</v>
      </c>
      <c r="I44" s="177">
        <f t="shared" si="7"/>
        <v>0</v>
      </c>
      <c r="J44" s="177">
        <f t="shared" si="7"/>
        <v>0</v>
      </c>
      <c r="K44" s="178">
        <f t="shared" si="7"/>
        <v>0</v>
      </c>
      <c r="L44" s="179">
        <f>$D$44*$F$44</f>
        <v>0</v>
      </c>
      <c r="M44" s="177">
        <f t="shared" ref="M44:N44" si="8">$D$44*$F$44</f>
        <v>0</v>
      </c>
      <c r="N44" s="180">
        <f t="shared" si="8"/>
        <v>0</v>
      </c>
    </row>
    <row r="45" spans="2:14" ht="20.25" customHeight="1" thickBot="1" x14ac:dyDescent="0.3">
      <c r="F45" s="121" t="s">
        <v>53</v>
      </c>
      <c r="G45" s="125">
        <f>G43+G44</f>
        <v>0</v>
      </c>
      <c r="H45" s="122">
        <f t="shared" ref="H45:K45" si="9">H43+H44</f>
        <v>0</v>
      </c>
      <c r="I45" s="122">
        <f t="shared" si="9"/>
        <v>0</v>
      </c>
      <c r="J45" s="122">
        <f t="shared" si="9"/>
        <v>0</v>
      </c>
      <c r="K45" s="122">
        <f t="shared" si="9"/>
        <v>0</v>
      </c>
      <c r="L45" s="122">
        <f>SUM(L43:L44)</f>
        <v>0</v>
      </c>
      <c r="M45" s="122">
        <f t="shared" ref="M45:N45" si="10">SUM(M43:M44)</f>
        <v>0</v>
      </c>
      <c r="N45" s="151">
        <f t="shared" si="10"/>
        <v>0</v>
      </c>
    </row>
    <row r="47" spans="2:14" x14ac:dyDescent="0.25">
      <c r="B47" s="49" t="s">
        <v>10</v>
      </c>
      <c r="C47" s="50"/>
      <c r="D47" s="51"/>
      <c r="E47" s="69"/>
      <c r="F47" s="69"/>
      <c r="G47" s="69"/>
      <c r="H47" s="69"/>
      <c r="I47" s="111"/>
    </row>
    <row r="48" spans="2:14" x14ac:dyDescent="0.25">
      <c r="B48" s="53" t="s">
        <v>74</v>
      </c>
      <c r="C48" s="54"/>
      <c r="D48" s="55"/>
      <c r="E48" s="71"/>
      <c r="F48" s="71"/>
      <c r="G48" s="71"/>
      <c r="H48" s="71"/>
      <c r="I48" s="112"/>
    </row>
    <row r="49" spans="2:9" x14ac:dyDescent="0.25">
      <c r="B49" s="53" t="s">
        <v>75</v>
      </c>
      <c r="C49" s="54"/>
      <c r="D49" s="55"/>
      <c r="E49" s="71"/>
      <c r="F49" s="71"/>
      <c r="G49" s="71"/>
      <c r="H49" s="71"/>
      <c r="I49" s="112"/>
    </row>
    <row r="50" spans="2:9" x14ac:dyDescent="0.25">
      <c r="B50" s="57" t="s">
        <v>63</v>
      </c>
      <c r="C50" s="58"/>
      <c r="D50" s="59"/>
      <c r="E50" s="72"/>
      <c r="F50" s="72"/>
      <c r="G50" s="72"/>
      <c r="H50" s="72"/>
      <c r="I50" s="114"/>
    </row>
  </sheetData>
  <sheetProtection algorithmName="SHA-512" hashValue="tU5T85JPqPENtVSHGHPlNfgrZED2zPcKr4EHKG5crQP38OjT9RZURwGM/ZGa+JJrsgqvZsqJX4CenaF6KfkTrQ==" saltValue="OqkyMdEgVbOUAyLRWOcoiw==" spinCount="100000" sheet="1" objects="1" scenarios="1"/>
  <mergeCells count="14">
    <mergeCell ref="F4:J4"/>
    <mergeCell ref="K4:L4"/>
    <mergeCell ref="L40:M40"/>
    <mergeCell ref="E26:I26"/>
    <mergeCell ref="F5:J5"/>
    <mergeCell ref="K5:M5"/>
    <mergeCell ref="B42:C42"/>
    <mergeCell ref="B44:C44"/>
    <mergeCell ref="G40:K40"/>
    <mergeCell ref="E27:I27"/>
    <mergeCell ref="B43:C43"/>
    <mergeCell ref="J27:L27"/>
    <mergeCell ref="L41:N41"/>
    <mergeCell ref="G41:K41"/>
  </mergeCells>
  <phoneticPr fontId="2" type="noConversion"/>
  <pageMargins left="0.7" right="0.7" top="0.75" bottom="0.75" header="0.3" footer="0.3"/>
  <pageSetup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pageSetUpPr fitToPage="1"/>
  </sheetPr>
  <dimension ref="B2:K27"/>
  <sheetViews>
    <sheetView showGridLines="0" zoomScaleNormal="100" workbookViewId="0"/>
  </sheetViews>
  <sheetFormatPr defaultColWidth="8.6640625" defaultRowHeight="13.8" x14ac:dyDescent="0.25"/>
  <cols>
    <col min="1" max="1" width="8.6640625" style="1"/>
    <col min="2" max="2" width="27.77734375" style="1" customWidth="1"/>
    <col min="3" max="3" width="18.6640625" style="1" customWidth="1"/>
    <col min="4" max="4" width="20.109375" style="1" bestFit="1" customWidth="1"/>
    <col min="5" max="5" width="18.6640625" style="1" customWidth="1"/>
    <col min="6" max="6" width="13" style="1" customWidth="1"/>
    <col min="7" max="7" width="11.44140625" style="1" customWidth="1"/>
    <col min="8" max="16384" width="8.6640625" style="1"/>
  </cols>
  <sheetData>
    <row r="2" spans="2:11" ht="21" x14ac:dyDescent="0.4">
      <c r="B2" s="9" t="s">
        <v>76</v>
      </c>
    </row>
    <row r="3" spans="2:11" ht="21" customHeight="1" x14ac:dyDescent="0.4">
      <c r="B3" s="9"/>
    </row>
    <row r="4" spans="2:11" ht="14.4" thickBot="1" x14ac:dyDescent="0.3">
      <c r="B4" s="31" t="s">
        <v>77</v>
      </c>
    </row>
    <row r="5" spans="2:11" ht="22.05" customHeight="1" x14ac:dyDescent="0.25">
      <c r="B5" s="33" t="s">
        <v>78</v>
      </c>
      <c r="C5" s="35" t="s">
        <v>50</v>
      </c>
    </row>
    <row r="6" spans="2:11" ht="22.05" customHeight="1" x14ac:dyDescent="0.25">
      <c r="B6" s="127" t="s">
        <v>79</v>
      </c>
      <c r="C6" s="128">
        <v>130</v>
      </c>
    </row>
    <row r="7" spans="2:11" ht="22.05" customHeight="1" x14ac:dyDescent="0.25">
      <c r="B7" s="127" t="s">
        <v>80</v>
      </c>
      <c r="C7" s="128">
        <v>130</v>
      </c>
    </row>
    <row r="8" spans="2:11" ht="22.05" customHeight="1" x14ac:dyDescent="0.25">
      <c r="B8" s="127" t="s">
        <v>81</v>
      </c>
      <c r="C8" s="128">
        <v>110</v>
      </c>
    </row>
    <row r="9" spans="2:11" ht="22.05" customHeight="1" thickBot="1" x14ac:dyDescent="0.3">
      <c r="B9" s="129" t="s">
        <v>82</v>
      </c>
      <c r="C9" s="130">
        <v>90</v>
      </c>
    </row>
    <row r="10" spans="2:11" x14ac:dyDescent="0.25">
      <c r="C10" s="131"/>
    </row>
    <row r="11" spans="2:11" x14ac:dyDescent="0.25">
      <c r="B11" s="49" t="s">
        <v>10</v>
      </c>
      <c r="C11" s="50"/>
      <c r="D11" s="51"/>
      <c r="E11" s="69"/>
      <c r="F11" s="51"/>
      <c r="G11" s="51"/>
      <c r="H11" s="51"/>
      <c r="I11" s="51"/>
      <c r="J11" s="51"/>
      <c r="K11" s="111"/>
    </row>
    <row r="12" spans="2:11" x14ac:dyDescent="0.25">
      <c r="B12" s="53" t="s">
        <v>83</v>
      </c>
      <c r="C12" s="54"/>
      <c r="D12" s="55"/>
      <c r="E12" s="71"/>
      <c r="F12" s="55"/>
      <c r="G12" s="55"/>
      <c r="H12" s="55"/>
      <c r="I12" s="55"/>
      <c r="J12" s="55"/>
      <c r="K12" s="112"/>
    </row>
    <row r="13" spans="2:11" ht="25.8" customHeight="1" x14ac:dyDescent="0.25">
      <c r="B13" s="211" t="s">
        <v>84</v>
      </c>
      <c r="C13" s="212"/>
      <c r="D13" s="212"/>
      <c r="E13" s="212"/>
      <c r="F13" s="212"/>
      <c r="G13" s="212"/>
      <c r="H13" s="212"/>
      <c r="I13" s="212"/>
      <c r="J13" s="212"/>
      <c r="K13" s="213"/>
    </row>
    <row r="14" spans="2:11" x14ac:dyDescent="0.25">
      <c r="B14" s="53" t="s">
        <v>85</v>
      </c>
      <c r="C14" s="54"/>
      <c r="D14" s="55"/>
      <c r="E14" s="71"/>
      <c r="F14" s="55"/>
      <c r="G14" s="55"/>
      <c r="H14" s="55"/>
      <c r="I14" s="55"/>
      <c r="J14" s="55"/>
      <c r="K14" s="112"/>
    </row>
    <row r="15" spans="2:11" x14ac:dyDescent="0.25">
      <c r="B15" s="57" t="s">
        <v>86</v>
      </c>
      <c r="C15" s="132"/>
      <c r="D15" s="132"/>
      <c r="E15" s="132"/>
      <c r="F15" s="133"/>
      <c r="G15" s="133"/>
      <c r="H15" s="133"/>
      <c r="I15" s="133"/>
      <c r="J15" s="133"/>
      <c r="K15" s="134"/>
    </row>
    <row r="16" spans="2:11" x14ac:dyDescent="0.25">
      <c r="C16" s="131"/>
    </row>
    <row r="17" spans="2:5" x14ac:dyDescent="0.25">
      <c r="C17" s="131"/>
    </row>
    <row r="19" spans="2:5" ht="14.4" thickBot="1" x14ac:dyDescent="0.3">
      <c r="B19" s="31" t="s">
        <v>92</v>
      </c>
      <c r="C19" s="131"/>
    </row>
    <row r="20" spans="2:5" x14ac:dyDescent="0.25">
      <c r="B20" s="73" t="s">
        <v>87</v>
      </c>
      <c r="C20" s="74" t="s">
        <v>50</v>
      </c>
      <c r="D20" s="135" t="s">
        <v>88</v>
      </c>
    </row>
    <row r="21" spans="2:5" x14ac:dyDescent="0.25">
      <c r="B21" s="127" t="s">
        <v>108</v>
      </c>
      <c r="C21" s="136">
        <v>0</v>
      </c>
      <c r="D21" s="137">
        <v>0</v>
      </c>
    </row>
    <row r="22" spans="2:5" ht="14.4" thickBot="1" x14ac:dyDescent="0.3">
      <c r="B22" s="129" t="s">
        <v>109</v>
      </c>
      <c r="C22" s="123">
        <v>0</v>
      </c>
      <c r="D22" s="138">
        <v>0</v>
      </c>
    </row>
    <row r="24" spans="2:5" x14ac:dyDescent="0.25">
      <c r="B24" s="49" t="s">
        <v>10</v>
      </c>
      <c r="C24" s="50"/>
      <c r="D24" s="50"/>
      <c r="E24" s="52"/>
    </row>
    <row r="25" spans="2:5" x14ac:dyDescent="0.25">
      <c r="B25" s="53" t="s">
        <v>89</v>
      </c>
      <c r="C25" s="54"/>
      <c r="D25" s="54"/>
      <c r="E25" s="56"/>
    </row>
    <row r="26" spans="2:5" x14ac:dyDescent="0.25">
      <c r="B26" s="53" t="s">
        <v>90</v>
      </c>
      <c r="C26" s="54"/>
      <c r="D26" s="54"/>
      <c r="E26" s="56"/>
    </row>
    <row r="27" spans="2:5" x14ac:dyDescent="0.25">
      <c r="B27" s="57" t="s">
        <v>91</v>
      </c>
      <c r="C27" s="58"/>
      <c r="D27" s="58"/>
      <c r="E27" s="60"/>
    </row>
  </sheetData>
  <sheetProtection algorithmName="SHA-512" hashValue="zPzQO8Ia/rOLh9g9nmhR3op1tfRsvi5jq8ZJ1IXfKw6CWHlKTJEzC68UNWakY0JleNcK7Tq2wgG43hJC6Gb7Rw==" saltValue="MvBE2sjCZWGes2rpqRl63w==" spinCount="100000" sheet="1" objects="1" scenarios="1"/>
  <mergeCells count="1">
    <mergeCell ref="B13:K13"/>
  </mergeCells>
  <phoneticPr fontId="2"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B0D6F21C525547882B9D0A851C0BB2" ma:contentTypeVersion="7" ma:contentTypeDescription="Een nieuw document maken." ma:contentTypeScope="" ma:versionID="d6e292a984132b8ca263f82e80dedae3">
  <xsd:schema xmlns:xsd="http://www.w3.org/2001/XMLSchema" xmlns:xs="http://www.w3.org/2001/XMLSchema" xmlns:p="http://schemas.microsoft.com/office/2006/metadata/properties" xmlns:ns2="c42156c6-5c9f-4d1f-be45-2c858d638df7" targetNamespace="http://schemas.microsoft.com/office/2006/metadata/properties" ma:root="true" ma:fieldsID="5fca647b6b98853ac06fa7bea6f90eca" ns2:_="">
    <xsd:import namespace="c42156c6-5c9f-4d1f-be45-2c858d638d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2156c6-5c9f-4d1f-be45-2c858d638d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5750EA-D998-43E2-A645-590EA1315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2156c6-5c9f-4d1f-be45-2c858d638d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2899FA-C4E8-4322-A45D-4F6CB9416F25}">
  <ds:schemaRefs>
    <ds:schemaRef ds:uri="http://schemas.microsoft.com/sharepoint/v3/contenttype/forms"/>
  </ds:schemaRefs>
</ds:datastoreItem>
</file>

<file path=customXml/itemProps3.xml><?xml version="1.0" encoding="utf-8"?>
<ds:datastoreItem xmlns:ds="http://schemas.openxmlformats.org/officeDocument/2006/customXml" ds:itemID="{B62E74AD-17E4-4FD8-9AD6-6DDE6DF7CD3F}">
  <ds:schemaRefs>
    <ds:schemaRef ds:uri="http://www.w3.org/XML/1998/namespac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c42156c6-5c9f-4d1f-be45-2c858d638df7"/>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 </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2021-03-16T07:22:36Z</dcterms:created>
  <dcterms:modified xsi:type="dcterms:W3CDTF">2026-09-25T06:27:23Z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0x01010058B0D6F21C525547882B9D0A851C0BB2</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y fmtid="{D5CDD505-2E9C-101B-9397-08002B2CF9AE}" pid="16" name="MediaServiceImageTags">
    <vt:lpwstr/>
  </property>
</Properties>
</file>