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_Riolering\Beheer\Mechanische Riolering\Inkoop\Z.070143 Renovatie en inspectie CDEF gemalen 2026-2029\"/>
    </mc:Choice>
  </mc:AlternateContent>
  <xr:revisionPtr revIDLastSave="0" documentId="13_ncr:1_{2A66E460-9B67-40E6-A0E0-CDBCD18FF57F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rijzenblad onderhoudG1" sheetId="1" r:id="rId1"/>
    <sheet name="criteriumG3" sheetId="2" r:id="rId2"/>
  </sheets>
  <definedNames>
    <definedName name="_xlnm.Print_Area" localSheetId="0">'prijzenblad onderhoudG1'!$B$1:$J$88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2" l="1"/>
  <c r="F13" i="2"/>
  <c r="F12" i="2"/>
  <c r="F11" i="2"/>
  <c r="F10" i="2"/>
  <c r="F9" i="2"/>
  <c r="F8" i="2"/>
  <c r="F7" i="2"/>
  <c r="F6" i="2"/>
  <c r="F5" i="2"/>
  <c r="F15" i="2" l="1"/>
  <c r="G32" i="1"/>
  <c r="G31" i="1"/>
  <c r="G40" i="1"/>
  <c r="G24" i="1" l="1"/>
  <c r="G65" i="1" l="1"/>
  <c r="G18" i="1" l="1"/>
  <c r="G19" i="1"/>
  <c r="G20" i="1"/>
  <c r="G21" i="1"/>
  <c r="G50" i="1"/>
  <c r="G51" i="1"/>
  <c r="G49" i="1"/>
  <c r="G61" i="1" l="1"/>
  <c r="G62" i="1"/>
  <c r="G63" i="1"/>
  <c r="G64" i="1"/>
  <c r="G60" i="1"/>
  <c r="G42" i="1"/>
  <c r="G41" i="1"/>
  <c r="G33" i="1"/>
  <c r="G25" i="1" l="1"/>
  <c r="G17" i="1" l="1"/>
  <c r="G22" i="1"/>
  <c r="G23" i="1"/>
  <c r="G26" i="1"/>
  <c r="G70" i="1" l="1"/>
  <c r="F70" i="1"/>
  <c r="G13" i="1" s="1"/>
  <c r="G77" i="1" l="1"/>
</calcChain>
</file>

<file path=xl/sharedStrings.xml><?xml version="1.0" encoding="utf-8"?>
<sst xmlns="http://schemas.openxmlformats.org/spreadsheetml/2006/main" count="136" uniqueCount="80">
  <si>
    <t>Hoeveelheid</t>
  </si>
  <si>
    <t>Eenheid</t>
  </si>
  <si>
    <t>Eenheidsprijs</t>
  </si>
  <si>
    <t>Totaal</t>
  </si>
  <si>
    <t>EURO</t>
  </si>
  <si>
    <t xml:space="preserve">Alle (overige) in dit hoofdstuk en voor dit werk benodigde leveringen en werkzaamheden dienen te zijn inbegrepen/verdisconteerd in de eenheidsprijzen </t>
  </si>
  <si>
    <t>Inschrijving door firma</t>
  </si>
  <si>
    <t>Naam</t>
  </si>
  <si>
    <t>Datum</t>
  </si>
  <si>
    <t>Handtekening</t>
  </si>
  <si>
    <t>Subtotaal</t>
  </si>
  <si>
    <t>Uitvoeringskosten, algemene kosten, winst en ricico dienen te zijn inbegrepen/verdisconteerd in de eenheidsprijzen</t>
  </si>
  <si>
    <t>De opdrachtgever behoudt zich het recht voor om (bijvoorbeeld door overschrijding van budget) onderdelen van de inschrijfstaat/scope door te schuiven naar een ander uitvoeringsjaar of in het geheel niet uit te laten voeren</t>
  </si>
  <si>
    <t>Totaalbedrag exclusief BTW (totaalbedrag/inschrijfsom overnemen op het Inschrijvingsbiljet)</t>
  </si>
  <si>
    <t>Projectmanagement</t>
  </si>
  <si>
    <t>BRL-onderhoud</t>
  </si>
  <si>
    <t>Gebreken/reparaties</t>
  </si>
  <si>
    <t>* Aantallen o.b.v. peildatum december '25. Hoeveelheden kunnen afwijken.</t>
  </si>
  <si>
    <t>st</t>
  </si>
  <si>
    <t xml:space="preserve">st </t>
  </si>
  <si>
    <t>Vervangen snijplaat/snijmes/antirotatiemes</t>
  </si>
  <si>
    <t>Vervangen vlotters</t>
  </si>
  <si>
    <t>Vervangen pompen</t>
  </si>
  <si>
    <t>Vevangen waaiers</t>
  </si>
  <si>
    <t xml:space="preserve">Vervangen sensoren </t>
  </si>
  <si>
    <r>
      <t>Eenheidsprijzen (</t>
    </r>
    <r>
      <rPr>
        <b/>
        <sz val="11"/>
        <color theme="9"/>
        <rFont val="Aptos Narrow"/>
        <family val="2"/>
        <scheme val="minor"/>
      </rPr>
      <t>alle groene cellen</t>
    </r>
    <r>
      <rPr>
        <sz val="11"/>
        <rFont val="Aptos Narrow"/>
        <family val="2"/>
        <scheme val="minor"/>
      </rPr>
      <t>) kunnen worden toegepast voor verrekening van eventueel (meer- en ) minderwerk</t>
    </r>
  </si>
  <si>
    <t>Reiniging vlotters/sensoren</t>
  </si>
  <si>
    <t>Reiniging pompen</t>
  </si>
  <si>
    <t>Reiniging (i.c.m. BRL-onderhoud)</t>
  </si>
  <si>
    <t>Reiniging binnenzijde schakelkast</t>
  </si>
  <si>
    <t>uur</t>
  </si>
  <si>
    <t>Vervangen onderdelen (inclusief arbeid, exclusief leverantie, onderdelen af te halen bij de AVRI, levering klein bevestigingsmatieraal door opdrachtnemer)</t>
  </si>
  <si>
    <t>Contractdocument(en)</t>
  </si>
  <si>
    <t>Werkomschrijving OHC</t>
  </si>
  <si>
    <t>Betreft: onderdeel onderhoud en inspectie</t>
  </si>
  <si>
    <t>Ter beschikking stellen onderhoudsmonteur inclusief servicebus (all-in tarief, inclusief voorrijkosten, kilometervergoeding)</t>
  </si>
  <si>
    <r>
      <rPr>
        <b/>
        <i/>
        <sz val="10"/>
        <color theme="1"/>
        <rFont val="Calibri"/>
        <family val="2"/>
      </rPr>
      <t xml:space="preserve">Optioneel </t>
    </r>
    <r>
      <rPr>
        <i/>
        <sz val="10"/>
        <color theme="1"/>
        <rFont val="Calibri"/>
        <family val="2"/>
      </rPr>
      <t xml:space="preserve">te gebruiken eenheidsprijzen, o.b.v. </t>
    </r>
    <r>
      <rPr>
        <b/>
        <i/>
        <sz val="10"/>
        <color theme="1"/>
        <rFont val="Calibri"/>
        <family val="2"/>
      </rPr>
      <t>fictieve</t>
    </r>
    <r>
      <rPr>
        <i/>
        <sz val="10"/>
        <color theme="1"/>
        <rFont val="Calibri"/>
        <family val="2"/>
      </rPr>
      <t xml:space="preserve"> hoeveelheden, voor verrekening van extra/aanvullend werk en tevens ten behoeve van verrekening meer/minderwerk:</t>
    </r>
  </si>
  <si>
    <t>Startoverleg (jaarlijks)</t>
  </si>
  <si>
    <t>Planning (jaarlijks)</t>
  </si>
  <si>
    <t>Wekelijks updates tijdens uitvoeringsperiode via mailbericht (jaarlijks)</t>
  </si>
  <si>
    <t>Eindafrekening en aanleveren adviesrapportage (jaarlijks)</t>
  </si>
  <si>
    <t>Evaluatiebijeenkomst (jaarlijks)</t>
  </si>
  <si>
    <t>Maandelijks digitaal voortgangsoverleg (jaarlijks, vanaf startoverleg tot en met einde uitvoeringsperiode)</t>
  </si>
  <si>
    <t>Opdrachtgever: Gemeente Buren</t>
  </si>
  <si>
    <t>Instructie Glomasys (éénmalig en jaarlijkse instructie updates)</t>
  </si>
  <si>
    <t>Pilot Onderhoud, incl. aanleveren documentatie (éénmalig o.b.v. Glomasys-sjabloon/protocol)</t>
  </si>
  <si>
    <t>Pilot NEN-inspectie, incl.  aanleveren documentatie (éénmalig o.b.v. Glomasys-sjabloon/protocol)</t>
  </si>
  <si>
    <t>Mutatie-/rapportagewerkzaamheden onderhouds-/inspectiewerkzaamheden in Glomassys</t>
  </si>
  <si>
    <t>NEN3140-keuring (conform Glomasys-sjabloon/format)</t>
  </si>
  <si>
    <t>Percentage inzet</t>
  </si>
  <si>
    <t>Brandstof/ aandrijving</t>
  </si>
  <si>
    <t>Waardering</t>
  </si>
  <si>
    <t>score</t>
  </si>
  <si>
    <t>Euronorm</t>
  </si>
  <si>
    <t>Diesel/Benzine</t>
  </si>
  <si>
    <t>Alternatieve brandstoffen</t>
  </si>
  <si>
    <t>Hydrogenated Vegetable Oil</t>
  </si>
  <si>
    <t>Biodiesel</t>
  </si>
  <si>
    <t>BioCNG</t>
  </si>
  <si>
    <t>BioLNG</t>
  </si>
  <si>
    <t>Gas-to-Liquids</t>
  </si>
  <si>
    <t>Hybride aandrijving</t>
  </si>
  <si>
    <t>Diesel/ electriciteit</t>
  </si>
  <si>
    <t>Zero-emissie materieel</t>
  </si>
  <si>
    <t>Electrisch</t>
  </si>
  <si>
    <t>Waterstof</t>
  </si>
  <si>
    <t>Totaal 100%</t>
  </si>
  <si>
    <t>ALTERNATIEVE BRANDSTOFFEN</t>
  </si>
  <si>
    <t>Onderhoudscontract en (deel)renovaties gemeente Buren C/D/E/F-locaties</t>
  </si>
  <si>
    <t>datum 2-5-2026</t>
  </si>
  <si>
    <t>1/5-groep (F, ''27'/'28/'29/'30, 800/5)</t>
  </si>
  <si>
    <t>1/5-groep (F, '27'/'28/'29/'30, 800/5), door opdrachtnemer zelf, in Glomasys</t>
  </si>
  <si>
    <t>1/2-groep (E, 2028, 80/4), door opdrachtnemer zelf, in Glomasys</t>
  </si>
  <si>
    <t>1/2-groep (C/D, 2029 60/4) door opdrachtnemer zelf, in glomasys</t>
  </si>
  <si>
    <t>1/2-groep (E '28/'30, 80/2)</t>
  </si>
  <si>
    <t>1/2-groep (C/D '27/'29, 60/2)</t>
  </si>
  <si>
    <t>prijzenblad perceel onderhoud</t>
  </si>
  <si>
    <r>
      <t xml:space="preserve">Alle </t>
    </r>
    <r>
      <rPr>
        <b/>
        <sz val="11"/>
        <color theme="9"/>
        <rFont val="Aptos Narrow"/>
        <family val="2"/>
        <scheme val="minor"/>
      </rPr>
      <t>groene cellen (€ 0,00)</t>
    </r>
    <r>
      <rPr>
        <sz val="11"/>
        <rFont val="Aptos Narrow"/>
        <family val="2"/>
        <scheme val="minor"/>
      </rPr>
      <t xml:space="preserve"> door de inschrijver in te vullen met een eurobedrag. </t>
    </r>
  </si>
  <si>
    <t>perceel onderhoud</t>
  </si>
  <si>
    <t>Hoeveelheden zijn indicatief per kalenderjaar weergegeven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</si>
</sst>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theme="7" tint="0.79998168889431442"/>
      <name val="Calibri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i/>
      <sz val="8"/>
      <color theme="1"/>
      <name val="Calibri"/>
      <family val="2"/>
    </font>
    <font>
      <i/>
      <sz val="10"/>
      <color theme="1"/>
      <name val="Calibri"/>
      <family val="2"/>
    </font>
    <font>
      <b/>
      <i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9E7F7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medium">
        <color auto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medium">
        <color auto="1"/>
      </top>
      <bottom style="thin">
        <color theme="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 indent="1"/>
    </xf>
    <xf numFmtId="0" fontId="5" fillId="4" borderId="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indent="1"/>
    </xf>
    <xf numFmtId="0" fontId="5" fillId="4" borderId="23" xfId="0" applyFont="1" applyFill="1" applyBorder="1" applyAlignment="1">
      <alignment horizontal="left" vertical="center" indent="1"/>
    </xf>
    <xf numFmtId="0" fontId="5" fillId="4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vertical="center"/>
    </xf>
    <xf numFmtId="0" fontId="3" fillId="3" borderId="17" xfId="0" applyFont="1" applyFill="1" applyBorder="1" applyAlignment="1" applyProtection="1">
      <alignment horizontal="left"/>
      <protection locked="0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3" borderId="12" xfId="0" applyFont="1" applyFill="1" applyBorder="1" applyAlignment="1" applyProtection="1">
      <alignment horizontal="left"/>
      <protection locked="0"/>
    </xf>
    <xf numFmtId="0" fontId="5" fillId="0" borderId="12" xfId="0" applyFont="1" applyBorder="1" applyAlignment="1">
      <alignment horizontal="left" vertical="center" indent="1"/>
    </xf>
    <xf numFmtId="0" fontId="5" fillId="4" borderId="37" xfId="0" applyFont="1" applyFill="1" applyBorder="1" applyAlignment="1">
      <alignment horizontal="left" vertical="center" indent="1"/>
    </xf>
    <xf numFmtId="0" fontId="3" fillId="4" borderId="3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8" fillId="0" borderId="41" xfId="0" applyFont="1" applyBorder="1" applyAlignment="1">
      <alignment horizontal="left" wrapText="1"/>
    </xf>
    <xf numFmtId="0" fontId="3" fillId="0" borderId="44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1" fontId="11" fillId="0" borderId="8" xfId="0" applyNumberFormat="1" applyFont="1" applyBorder="1" applyAlignment="1">
      <alignment horizontal="center" vertical="top" shrinkToFit="1"/>
    </xf>
    <xf numFmtId="0" fontId="12" fillId="4" borderId="40" xfId="0" applyFont="1" applyFill="1" applyBorder="1" applyAlignment="1">
      <alignment horizontal="left"/>
    </xf>
    <xf numFmtId="0" fontId="5" fillId="0" borderId="11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6" fillId="0" borderId="22" xfId="0" applyFont="1" applyBorder="1" applyAlignment="1">
      <alignment horizontal="left" vertical="top" wrapText="1" indent="3"/>
    </xf>
    <xf numFmtId="0" fontId="6" fillId="0" borderId="8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 wrapText="1"/>
    </xf>
    <xf numFmtId="0" fontId="5" fillId="4" borderId="9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38" xfId="0" applyFont="1" applyFill="1" applyBorder="1" applyAlignment="1">
      <alignment horizontal="left" vertical="center"/>
    </xf>
    <xf numFmtId="0" fontId="3" fillId="0" borderId="34" xfId="0" applyFont="1" applyBorder="1" applyAlignment="1">
      <alignment horizontal="left"/>
    </xf>
    <xf numFmtId="0" fontId="15" fillId="0" borderId="19" xfId="0" applyFont="1" applyBorder="1" applyAlignment="1">
      <alignment horizontal="left" vertical="center" indent="3"/>
    </xf>
    <xf numFmtId="0" fontId="15" fillId="0" borderId="7" xfId="0" applyFont="1" applyBorder="1" applyAlignment="1">
      <alignment horizontal="left" vertical="center"/>
    </xf>
    <xf numFmtId="0" fontId="15" fillId="5" borderId="7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 indent="3"/>
    </xf>
    <xf numFmtId="0" fontId="9" fillId="0" borderId="42" xfId="0" applyFont="1" applyBorder="1" applyAlignment="1">
      <alignment horizontal="center" wrapText="1"/>
    </xf>
    <xf numFmtId="0" fontId="9" fillId="0" borderId="42" xfId="0" applyFont="1" applyBorder="1" applyAlignment="1">
      <alignment horizontal="center"/>
    </xf>
    <xf numFmtId="0" fontId="16" fillId="0" borderId="21" xfId="0" applyFont="1" applyBorder="1" applyAlignment="1">
      <alignment horizontal="left" vertical="center" indent="3"/>
    </xf>
    <xf numFmtId="0" fontId="15" fillId="0" borderId="7" xfId="0" applyFont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3" fillId="0" borderId="2" xfId="1" applyNumberFormat="1" applyFont="1" applyFill="1" applyBorder="1" applyAlignment="1">
      <alignment vertical="center"/>
    </xf>
    <xf numFmtId="164" fontId="5" fillId="0" borderId="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vertical="center"/>
    </xf>
    <xf numFmtId="164" fontId="3" fillId="0" borderId="13" xfId="1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 vertical="center"/>
    </xf>
    <xf numFmtId="164" fontId="4" fillId="0" borderId="13" xfId="0" applyNumberFormat="1" applyFont="1" applyBorder="1" applyAlignment="1">
      <alignment horizontal="right" vertical="center"/>
    </xf>
    <xf numFmtId="164" fontId="5" fillId="4" borderId="1" xfId="1" applyNumberFormat="1" applyFont="1" applyFill="1" applyBorder="1" applyAlignment="1">
      <alignment horizontal="right" vertical="center"/>
    </xf>
    <xf numFmtId="164" fontId="5" fillId="4" borderId="24" xfId="1" applyNumberFormat="1" applyFont="1" applyFill="1" applyBorder="1" applyAlignment="1">
      <alignment horizontal="right"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28" xfId="1" applyNumberFormat="1" applyFont="1" applyFill="1" applyBorder="1" applyAlignment="1">
      <alignment vertical="center"/>
    </xf>
    <xf numFmtId="164" fontId="3" fillId="0" borderId="28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 applyProtection="1">
      <alignment vertical="center"/>
      <protection locked="0"/>
    </xf>
    <xf numFmtId="164" fontId="3" fillId="0" borderId="26" xfId="1" applyNumberFormat="1" applyFont="1" applyBorder="1" applyAlignment="1">
      <alignment vertical="center"/>
    </xf>
    <xf numFmtId="164" fontId="3" fillId="0" borderId="29" xfId="0" applyNumberFormat="1" applyFont="1" applyBorder="1" applyAlignment="1">
      <alignment horizontal="center" vertical="center"/>
    </xf>
    <xf numFmtId="164" fontId="3" fillId="0" borderId="29" xfId="1" applyNumberFormat="1" applyFont="1" applyBorder="1" applyAlignment="1">
      <alignment vertical="center"/>
    </xf>
    <xf numFmtId="164" fontId="3" fillId="2" borderId="25" xfId="1" applyNumberFormat="1" applyFont="1" applyFill="1" applyBorder="1" applyAlignment="1">
      <alignment vertical="center"/>
    </xf>
    <xf numFmtId="164" fontId="3" fillId="0" borderId="27" xfId="1" applyNumberFormat="1" applyFont="1" applyBorder="1" applyAlignment="1">
      <alignment vertical="center"/>
    </xf>
    <xf numFmtId="164" fontId="3" fillId="0" borderId="32" xfId="1" applyNumberFormat="1" applyFont="1" applyFill="1" applyBorder="1" applyAlignment="1">
      <alignment vertical="center"/>
    </xf>
    <xf numFmtId="164" fontId="3" fillId="0" borderId="8" xfId="1" applyNumberFormat="1" applyFont="1" applyFill="1" applyBorder="1" applyAlignment="1" applyProtection="1">
      <alignment vertical="center"/>
      <protection locked="0"/>
    </xf>
    <xf numFmtId="164" fontId="3" fillId="0" borderId="29" xfId="1" applyNumberFormat="1" applyFont="1" applyFill="1" applyBorder="1" applyAlignment="1">
      <alignment vertical="center"/>
    </xf>
    <xf numFmtId="164" fontId="15" fillId="0" borderId="28" xfId="1" applyNumberFormat="1" applyFont="1" applyFill="1" applyBorder="1" applyAlignment="1">
      <alignment vertical="center"/>
    </xf>
    <xf numFmtId="164" fontId="15" fillId="3" borderId="8" xfId="1" applyNumberFormat="1" applyFont="1" applyFill="1" applyBorder="1" applyAlignment="1" applyProtection="1">
      <alignment vertical="center"/>
      <protection locked="0"/>
    </xf>
    <xf numFmtId="164" fontId="15" fillId="0" borderId="26" xfId="1" applyNumberFormat="1" applyFont="1" applyBorder="1" applyAlignment="1">
      <alignment vertical="center"/>
    </xf>
    <xf numFmtId="164" fontId="3" fillId="0" borderId="28" xfId="1" applyNumberFormat="1" applyFont="1" applyBorder="1" applyAlignment="1">
      <alignment vertical="center"/>
    </xf>
    <xf numFmtId="164" fontId="3" fillId="0" borderId="32" xfId="1" applyNumberFormat="1" applyFont="1" applyBorder="1" applyAlignment="1">
      <alignment vertical="center"/>
    </xf>
    <xf numFmtId="164" fontId="3" fillId="0" borderId="31" xfId="1" applyNumberFormat="1" applyFont="1" applyFill="1" applyBorder="1" applyAlignment="1" applyProtection="1">
      <alignment vertical="center"/>
      <protection locked="0"/>
    </xf>
    <xf numFmtId="164" fontId="3" fillId="2" borderId="4" xfId="1" applyNumberFormat="1" applyFont="1" applyFill="1" applyBorder="1" applyAlignment="1" applyProtection="1">
      <alignment vertical="center"/>
      <protection locked="0"/>
    </xf>
    <xf numFmtId="164" fontId="7" fillId="4" borderId="9" xfId="1" applyNumberFormat="1" applyFont="1" applyFill="1" applyBorder="1" applyAlignment="1">
      <alignment vertical="center"/>
    </xf>
    <xf numFmtId="164" fontId="5" fillId="4" borderId="30" xfId="1" applyNumberFormat="1" applyFont="1" applyFill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3" fillId="4" borderId="13" xfId="1" applyNumberFormat="1" applyFont="1" applyFill="1" applyBorder="1" applyAlignment="1">
      <alignment vertical="center"/>
    </xf>
    <xf numFmtId="164" fontId="3" fillId="0" borderId="13" xfId="1" applyNumberFormat="1" applyFont="1" applyBorder="1" applyAlignment="1">
      <alignment vertical="center"/>
    </xf>
    <xf numFmtId="164" fontId="3" fillId="4" borderId="38" xfId="1" applyNumberFormat="1" applyFont="1" applyFill="1" applyBorder="1" applyAlignment="1">
      <alignment vertical="center"/>
    </xf>
    <xf numFmtId="164" fontId="6" fillId="3" borderId="39" xfId="1" applyNumberFormat="1" applyFont="1" applyFill="1" applyBorder="1" applyAlignment="1">
      <alignment vertical="center"/>
    </xf>
    <xf numFmtId="164" fontId="3" fillId="0" borderId="36" xfId="1" applyNumberFormat="1" applyFont="1" applyBorder="1" applyAlignment="1">
      <alignment vertical="center"/>
    </xf>
    <xf numFmtId="164" fontId="3" fillId="0" borderId="34" xfId="1" applyNumberFormat="1" applyFont="1" applyBorder="1" applyAlignment="1"/>
    <xf numFmtId="164" fontId="3" fillId="0" borderId="35" xfId="1" applyNumberFormat="1" applyFont="1" applyBorder="1" applyAlignment="1">
      <alignment vertical="center"/>
    </xf>
    <xf numFmtId="9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164" fontId="3" fillId="0" borderId="8" xfId="0" applyNumberFormat="1" applyFont="1" applyBorder="1" applyAlignment="1" applyProtection="1">
      <alignment horizontal="center" vertical="center"/>
      <protection locked="0"/>
    </xf>
    <xf numFmtId="164" fontId="3" fillId="0" borderId="8" xfId="1" applyNumberFormat="1" applyFont="1" applyBorder="1" applyAlignment="1" applyProtection="1">
      <alignment vertical="center"/>
      <protection locked="0"/>
    </xf>
    <xf numFmtId="164" fontId="3" fillId="0" borderId="7" xfId="1" applyNumberFormat="1" applyFont="1" applyFill="1" applyBorder="1" applyAlignment="1" applyProtection="1">
      <alignment vertical="center"/>
      <protection locked="0"/>
    </xf>
    <xf numFmtId="164" fontId="3" fillId="0" borderId="5" xfId="1" applyNumberFormat="1" applyFont="1" applyBorder="1" applyAlignment="1" applyProtection="1">
      <alignment vertical="center"/>
      <protection locked="0"/>
    </xf>
    <xf numFmtId="164" fontId="3" fillId="0" borderId="6" xfId="1" applyNumberFormat="1" applyFont="1" applyBorder="1" applyAlignment="1" applyProtection="1">
      <alignment vertical="center"/>
      <protection locked="0"/>
    </xf>
    <xf numFmtId="164" fontId="3" fillId="2" borderId="7" xfId="1" applyNumberFormat="1" applyFont="1" applyFill="1" applyBorder="1" applyAlignment="1" applyProtection="1">
      <alignment vertical="center"/>
      <protection locked="0"/>
    </xf>
    <xf numFmtId="164" fontId="3" fillId="0" borderId="31" xfId="0" applyNumberFormat="1" applyFont="1" applyBorder="1" applyAlignment="1" applyProtection="1">
      <alignment horizontal="center" vertical="center"/>
      <protection locked="0"/>
    </xf>
    <xf numFmtId="164" fontId="15" fillId="0" borderId="7" xfId="1" applyNumberFormat="1" applyFont="1" applyFill="1" applyBorder="1" applyAlignment="1" applyProtection="1">
      <alignment vertical="center"/>
      <protection locked="0"/>
    </xf>
    <xf numFmtId="164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1" applyNumberFormat="1" applyFont="1" applyBorder="1" applyAlignment="1" applyProtection="1">
      <protection locked="0"/>
    </xf>
    <xf numFmtId="164" fontId="3" fillId="0" borderId="13" xfId="1" applyNumberFormat="1" applyFont="1" applyBorder="1" applyAlignment="1" applyProtection="1">
      <alignment vertical="center"/>
      <protection locked="0"/>
    </xf>
    <xf numFmtId="0" fontId="3" fillId="0" borderId="33" xfId="0" applyFont="1" applyBorder="1" applyAlignment="1" applyProtection="1">
      <alignment horizontal="left"/>
      <protection locked="0"/>
    </xf>
    <xf numFmtId="0" fontId="3" fillId="0" borderId="34" xfId="0" applyFont="1" applyBorder="1" applyAlignment="1" applyProtection="1">
      <alignment horizontal="left"/>
      <protection locked="0"/>
    </xf>
    <xf numFmtId="0" fontId="3" fillId="0" borderId="34" xfId="0" applyFont="1" applyBorder="1" applyProtection="1">
      <protection locked="0"/>
    </xf>
    <xf numFmtId="0" fontId="3" fillId="0" borderId="34" xfId="0" applyFont="1" applyBorder="1" applyAlignment="1" applyProtection="1">
      <alignment horizontal="center"/>
      <protection locked="0"/>
    </xf>
    <xf numFmtId="164" fontId="3" fillId="0" borderId="34" xfId="1" applyNumberFormat="1" applyFont="1" applyBorder="1" applyAlignment="1" applyProtection="1">
      <protection locked="0"/>
    </xf>
    <xf numFmtId="164" fontId="3" fillId="0" borderId="35" xfId="1" applyNumberFormat="1" applyFont="1" applyBorder="1" applyAlignment="1" applyProtection="1">
      <alignment vertical="center"/>
      <protection locked="0"/>
    </xf>
    <xf numFmtId="0" fontId="3" fillId="3" borderId="0" xfId="0" applyFont="1" applyFill="1" applyProtection="1">
      <protection locked="0"/>
    </xf>
    <xf numFmtId="0" fontId="3" fillId="3" borderId="0" xfId="0" applyFont="1" applyFill="1" applyAlignment="1" applyProtection="1">
      <alignment horizontal="center"/>
      <protection locked="0"/>
    </xf>
    <xf numFmtId="164" fontId="3" fillId="3" borderId="0" xfId="1" applyNumberFormat="1" applyFont="1" applyFill="1" applyBorder="1" applyAlignment="1" applyProtection="1">
      <protection locked="0"/>
    </xf>
    <xf numFmtId="0" fontId="3" fillId="0" borderId="10" xfId="0" applyFont="1" applyBorder="1" applyAlignment="1" applyProtection="1">
      <alignment horizontal="left"/>
      <protection locked="0"/>
    </xf>
    <xf numFmtId="164" fontId="3" fillId="0" borderId="36" xfId="1" applyNumberFormat="1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3" fillId="3" borderId="14" xfId="0" applyFont="1" applyFill="1" applyBorder="1" applyAlignment="1" applyProtection="1">
      <alignment horizontal="left"/>
      <protection locked="0"/>
    </xf>
    <xf numFmtId="0" fontId="3" fillId="0" borderId="15" xfId="0" applyFont="1" applyBorder="1" applyAlignment="1" applyProtection="1">
      <alignment horizontal="left"/>
      <protection locked="0"/>
    </xf>
    <xf numFmtId="0" fontId="3" fillId="0" borderId="15" xfId="0" applyFont="1" applyBorder="1" applyAlignment="1" applyProtection="1">
      <alignment horizontal="center"/>
      <protection locked="0"/>
    </xf>
    <xf numFmtId="164" fontId="3" fillId="0" borderId="15" xfId="1" applyNumberFormat="1" applyFont="1" applyBorder="1" applyAlignment="1" applyProtection="1">
      <protection locked="0"/>
    </xf>
    <xf numFmtId="164" fontId="3" fillId="0" borderId="16" xfId="1" applyNumberFormat="1" applyFont="1" applyBorder="1" applyAlignment="1" applyProtection="1">
      <alignment vertical="center"/>
      <protection locked="0"/>
    </xf>
    <xf numFmtId="9" fontId="0" fillId="3" borderId="0" xfId="0" applyNumberFormat="1" applyFill="1" applyProtection="1">
      <protection locked="0"/>
    </xf>
    <xf numFmtId="0" fontId="3" fillId="3" borderId="10" xfId="0" applyFont="1" applyFill="1" applyBorder="1" applyAlignment="1" applyProtection="1">
      <alignment horizontal="center"/>
      <protection locked="0"/>
    </xf>
    <xf numFmtId="0" fontId="9" fillId="0" borderId="42" xfId="0" quotePrefix="1" applyFont="1" applyBorder="1" applyAlignment="1">
      <alignment horizontal="center"/>
    </xf>
    <xf numFmtId="0" fontId="10" fillId="0" borderId="41" xfId="0" applyFont="1" applyBorder="1" applyAlignment="1">
      <alignment horizontal="left" wrapText="1"/>
    </xf>
    <xf numFmtId="0" fontId="10" fillId="0" borderId="41" xfId="0" applyFont="1" applyBorder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FFFFCC"/>
      <color rgb="FFF9E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87"/>
  <sheetViews>
    <sheetView zoomScale="90" zoomScaleNormal="90" workbookViewId="0">
      <selection activeCell="F17" sqref="F17"/>
    </sheetView>
  </sheetViews>
  <sheetFormatPr defaultColWidth="9.109375" defaultRowHeight="18" customHeight="1" x14ac:dyDescent="0.3"/>
  <cols>
    <col min="1" max="1" width="3.44140625" style="1" customWidth="1"/>
    <col min="2" max="2" width="124.109375" style="2" customWidth="1"/>
    <col min="3" max="3" width="26" style="49" customWidth="1"/>
    <col min="4" max="4" width="12.44140625" style="3" bestFit="1" customWidth="1"/>
    <col min="5" max="5" width="8.88671875" style="3" bestFit="1" customWidth="1"/>
    <col min="6" max="6" width="14.109375" style="73" customWidth="1"/>
    <col min="7" max="7" width="18.109375" style="73" customWidth="1"/>
    <col min="8" max="16384" width="9.109375" style="1"/>
  </cols>
  <sheetData>
    <row r="1" spans="2:7" ht="18" customHeight="1" thickBot="1" x14ac:dyDescent="0.35"/>
    <row r="2" spans="2:7" ht="18" customHeight="1" x14ac:dyDescent="0.3">
      <c r="B2" s="40" t="s">
        <v>68</v>
      </c>
      <c r="C2" s="32"/>
      <c r="D2" s="32"/>
      <c r="E2" s="33"/>
      <c r="F2" s="74"/>
      <c r="G2" s="75"/>
    </row>
    <row r="3" spans="2:7" ht="18" customHeight="1" x14ac:dyDescent="0.3">
      <c r="B3" s="25"/>
      <c r="C3" s="50"/>
      <c r="D3" s="29"/>
      <c r="E3" s="30"/>
      <c r="F3" s="76"/>
      <c r="G3" s="77"/>
    </row>
    <row r="4" spans="2:7" ht="18" customHeight="1" x14ac:dyDescent="0.3">
      <c r="B4" s="37" t="s">
        <v>43</v>
      </c>
      <c r="C4" s="50"/>
      <c r="D4" s="29"/>
      <c r="E4" s="30"/>
      <c r="F4" s="76"/>
      <c r="G4" s="77"/>
    </row>
    <row r="5" spans="2:7" ht="18" customHeight="1" x14ac:dyDescent="0.3">
      <c r="B5" s="37" t="s">
        <v>76</v>
      </c>
      <c r="C5" s="50"/>
      <c r="D5" s="29"/>
      <c r="E5" s="30"/>
      <c r="F5" s="78"/>
      <c r="G5" s="77"/>
    </row>
    <row r="6" spans="2:7" ht="18" customHeight="1" x14ac:dyDescent="0.25">
      <c r="B6" s="37"/>
      <c r="C6" s="31"/>
      <c r="D6" s="31"/>
      <c r="E6" s="151"/>
      <c r="F6" s="79"/>
      <c r="G6" s="77"/>
    </row>
    <row r="7" spans="2:7" ht="18" customHeight="1" x14ac:dyDescent="0.25">
      <c r="B7" s="37"/>
      <c r="C7" s="152"/>
      <c r="D7" s="152"/>
      <c r="E7" s="151"/>
      <c r="F7" s="80"/>
      <c r="G7" s="77"/>
    </row>
    <row r="8" spans="2:7" ht="18" customHeight="1" x14ac:dyDescent="0.25">
      <c r="B8" s="37" t="s">
        <v>79</v>
      </c>
      <c r="C8" s="153"/>
      <c r="D8" s="153"/>
      <c r="E8" s="67"/>
      <c r="F8" s="80"/>
      <c r="G8" s="77"/>
    </row>
    <row r="9" spans="2:7" ht="18" customHeight="1" x14ac:dyDescent="0.25">
      <c r="B9" s="37"/>
      <c r="C9" s="153"/>
      <c r="D9" s="153"/>
      <c r="E9" s="67"/>
      <c r="F9" s="79"/>
      <c r="G9" s="77"/>
    </row>
    <row r="10" spans="2:7" ht="18" customHeight="1" x14ac:dyDescent="0.25">
      <c r="B10" s="37" t="s">
        <v>69</v>
      </c>
      <c r="C10" s="153"/>
      <c r="D10" s="153"/>
      <c r="E10" s="68"/>
      <c r="F10" s="79"/>
      <c r="G10" s="77"/>
    </row>
    <row r="11" spans="2:7" ht="18" customHeight="1" x14ac:dyDescent="0.3">
      <c r="B11" s="37"/>
      <c r="F11" s="81"/>
      <c r="G11" s="82"/>
    </row>
    <row r="12" spans="2:7" ht="18" customHeight="1" x14ac:dyDescent="0.3">
      <c r="B12" s="37"/>
      <c r="F12" s="81"/>
      <c r="G12" s="82"/>
    </row>
    <row r="13" spans="2:7" ht="18" customHeight="1" thickBot="1" x14ac:dyDescent="0.35">
      <c r="B13" s="41"/>
      <c r="C13" s="51"/>
      <c r="D13" s="5"/>
      <c r="E13" s="5"/>
      <c r="F13" s="81"/>
      <c r="G13" s="82" t="str">
        <f>IF(F70=3,"Alle lichtgroene velden invullen","")</f>
        <v/>
      </c>
    </row>
    <row r="14" spans="2:7" ht="18" customHeight="1" x14ac:dyDescent="0.3">
      <c r="B14" s="6" t="s">
        <v>34</v>
      </c>
      <c r="C14" s="52" t="s">
        <v>32</v>
      </c>
      <c r="D14" s="7" t="s">
        <v>0</v>
      </c>
      <c r="E14" s="7" t="s">
        <v>1</v>
      </c>
      <c r="F14" s="83" t="s">
        <v>2</v>
      </c>
      <c r="G14" s="84" t="s">
        <v>3</v>
      </c>
    </row>
    <row r="15" spans="2:7" ht="18" customHeight="1" x14ac:dyDescent="0.3">
      <c r="B15" s="13" t="s">
        <v>14</v>
      </c>
      <c r="C15" s="53"/>
      <c r="D15" s="14"/>
      <c r="E15" s="14"/>
      <c r="F15" s="85"/>
      <c r="G15" s="86"/>
    </row>
    <row r="16" spans="2:7" ht="18" customHeight="1" x14ac:dyDescent="0.3">
      <c r="B16" s="34"/>
      <c r="C16" s="55"/>
      <c r="D16" s="35"/>
      <c r="E16" s="35"/>
      <c r="F16" s="102"/>
      <c r="G16" s="87"/>
    </row>
    <row r="17" spans="2:7" ht="18" customHeight="1" x14ac:dyDescent="0.3">
      <c r="B17" s="10" t="s">
        <v>37</v>
      </c>
      <c r="C17" s="45" t="s">
        <v>33</v>
      </c>
      <c r="D17" s="11">
        <v>1</v>
      </c>
      <c r="E17" s="11" t="s">
        <v>4</v>
      </c>
      <c r="F17" s="88"/>
      <c r="G17" s="89">
        <f t="shared" ref="G17:G26" si="0">F17*D17</f>
        <v>0</v>
      </c>
    </row>
    <row r="18" spans="2:7" ht="18" customHeight="1" x14ac:dyDescent="0.3">
      <c r="B18" s="10" t="s">
        <v>38</v>
      </c>
      <c r="C18" s="45" t="s">
        <v>33</v>
      </c>
      <c r="D18" s="11">
        <v>1</v>
      </c>
      <c r="E18" s="11" t="s">
        <v>4</v>
      </c>
      <c r="F18" s="88"/>
      <c r="G18" s="89">
        <f t="shared" ref="G18:G21" si="1">F18*D18</f>
        <v>0</v>
      </c>
    </row>
    <row r="19" spans="2:7" ht="18" customHeight="1" x14ac:dyDescent="0.3">
      <c r="B19" s="10" t="s">
        <v>44</v>
      </c>
      <c r="C19" s="45" t="s">
        <v>33</v>
      </c>
      <c r="D19" s="11">
        <v>1</v>
      </c>
      <c r="E19" s="11" t="s">
        <v>4</v>
      </c>
      <c r="F19" s="88"/>
      <c r="G19" s="89">
        <f t="shared" si="1"/>
        <v>0</v>
      </c>
    </row>
    <row r="20" spans="2:7" ht="18" customHeight="1" x14ac:dyDescent="0.3">
      <c r="B20" s="10" t="s">
        <v>45</v>
      </c>
      <c r="C20" s="45" t="s">
        <v>33</v>
      </c>
      <c r="D20" s="11">
        <v>1</v>
      </c>
      <c r="E20" s="11" t="s">
        <v>4</v>
      </c>
      <c r="F20" s="88"/>
      <c r="G20" s="89">
        <f t="shared" si="1"/>
        <v>0</v>
      </c>
    </row>
    <row r="21" spans="2:7" ht="18" customHeight="1" x14ac:dyDescent="0.3">
      <c r="B21" s="10" t="s">
        <v>46</v>
      </c>
      <c r="C21" s="45" t="s">
        <v>33</v>
      </c>
      <c r="D21" s="11">
        <v>1</v>
      </c>
      <c r="E21" s="11" t="s">
        <v>4</v>
      </c>
      <c r="F21" s="88"/>
      <c r="G21" s="89">
        <f t="shared" si="1"/>
        <v>0</v>
      </c>
    </row>
    <row r="22" spans="2:7" ht="18" customHeight="1" x14ac:dyDescent="0.3">
      <c r="B22" s="10" t="s">
        <v>39</v>
      </c>
      <c r="C22" s="45" t="s">
        <v>33</v>
      </c>
      <c r="D22" s="11">
        <v>1</v>
      </c>
      <c r="E22" s="11" t="s">
        <v>4</v>
      </c>
      <c r="F22" s="88"/>
      <c r="G22" s="89">
        <f t="shared" si="0"/>
        <v>0</v>
      </c>
    </row>
    <row r="23" spans="2:7" ht="18" customHeight="1" x14ac:dyDescent="0.3">
      <c r="B23" s="10" t="s">
        <v>42</v>
      </c>
      <c r="C23" s="45" t="s">
        <v>33</v>
      </c>
      <c r="D23" s="11">
        <v>1</v>
      </c>
      <c r="E23" s="11" t="s">
        <v>4</v>
      </c>
      <c r="F23" s="88"/>
      <c r="G23" s="89">
        <f t="shared" si="0"/>
        <v>0</v>
      </c>
    </row>
    <row r="24" spans="2:7" ht="18" customHeight="1" x14ac:dyDescent="0.3">
      <c r="B24" s="10" t="s">
        <v>47</v>
      </c>
      <c r="C24" s="45" t="s">
        <v>33</v>
      </c>
      <c r="D24" s="11">
        <v>1</v>
      </c>
      <c r="E24" s="11" t="s">
        <v>4</v>
      </c>
      <c r="F24" s="88"/>
      <c r="G24" s="89">
        <f t="shared" ref="G24" si="2">F24*D24</f>
        <v>0</v>
      </c>
    </row>
    <row r="25" spans="2:7" ht="18" customHeight="1" x14ac:dyDescent="0.3">
      <c r="B25" s="10" t="s">
        <v>40</v>
      </c>
      <c r="C25" s="45" t="s">
        <v>33</v>
      </c>
      <c r="D25" s="11">
        <v>1</v>
      </c>
      <c r="E25" s="11" t="s">
        <v>4</v>
      </c>
      <c r="F25" s="88"/>
      <c r="G25" s="89">
        <f t="shared" si="0"/>
        <v>0</v>
      </c>
    </row>
    <row r="26" spans="2:7" ht="18" customHeight="1" x14ac:dyDescent="0.3">
      <c r="B26" s="10" t="s">
        <v>41</v>
      </c>
      <c r="C26" s="45" t="s">
        <v>33</v>
      </c>
      <c r="D26" s="11">
        <v>1</v>
      </c>
      <c r="E26" s="11" t="s">
        <v>4</v>
      </c>
      <c r="F26" s="88"/>
      <c r="G26" s="89">
        <f t="shared" si="0"/>
        <v>0</v>
      </c>
    </row>
    <row r="27" spans="2:7" ht="18" customHeight="1" x14ac:dyDescent="0.3">
      <c r="B27" s="16"/>
      <c r="C27" s="46"/>
      <c r="D27" s="15"/>
      <c r="E27" s="15"/>
      <c r="F27" s="119"/>
      <c r="G27" s="90"/>
    </row>
    <row r="28" spans="2:7" ht="18" customHeight="1" x14ac:dyDescent="0.3">
      <c r="B28" s="48" t="s">
        <v>5</v>
      </c>
      <c r="C28" s="46"/>
      <c r="D28" s="15"/>
      <c r="E28" s="15"/>
      <c r="F28" s="120"/>
      <c r="G28" s="91"/>
    </row>
    <row r="29" spans="2:7" ht="18" customHeight="1" x14ac:dyDescent="0.3">
      <c r="B29" s="8" t="s">
        <v>15</v>
      </c>
      <c r="C29" s="54"/>
      <c r="D29" s="9"/>
      <c r="E29" s="9"/>
      <c r="F29" s="103"/>
      <c r="G29" s="92"/>
    </row>
    <row r="30" spans="2:7" ht="18" customHeight="1" x14ac:dyDescent="0.3">
      <c r="B30" s="34"/>
      <c r="C30" s="55"/>
      <c r="D30" s="35"/>
      <c r="E30" s="35"/>
      <c r="F30" s="102"/>
      <c r="G30" s="87"/>
    </row>
    <row r="31" spans="2:7" ht="18" customHeight="1" x14ac:dyDescent="0.3">
      <c r="B31" s="36" t="s">
        <v>75</v>
      </c>
      <c r="C31" s="55" t="s">
        <v>33</v>
      </c>
      <c r="D31" s="35">
        <v>30</v>
      </c>
      <c r="E31" s="35" t="s">
        <v>18</v>
      </c>
      <c r="F31" s="88"/>
      <c r="G31" s="89">
        <f t="shared" ref="G31:G33" si="3">F31*D31</f>
        <v>0</v>
      </c>
    </row>
    <row r="32" spans="2:7" ht="18" customHeight="1" x14ac:dyDescent="0.3">
      <c r="B32" s="36" t="s">
        <v>74</v>
      </c>
      <c r="C32" s="55" t="s">
        <v>33</v>
      </c>
      <c r="D32" s="35">
        <v>40</v>
      </c>
      <c r="E32" s="35" t="s">
        <v>18</v>
      </c>
      <c r="F32" s="88"/>
      <c r="G32" s="89">
        <f t="shared" si="3"/>
        <v>0</v>
      </c>
    </row>
    <row r="33" spans="2:7" ht="18" customHeight="1" x14ac:dyDescent="0.3">
      <c r="B33" s="36" t="s">
        <v>70</v>
      </c>
      <c r="C33" s="55" t="s">
        <v>33</v>
      </c>
      <c r="D33" s="35">
        <v>160</v>
      </c>
      <c r="E33" s="35" t="s">
        <v>18</v>
      </c>
      <c r="F33" s="88"/>
      <c r="G33" s="89">
        <f t="shared" si="3"/>
        <v>0</v>
      </c>
    </row>
    <row r="34" spans="2:7" ht="18" customHeight="1" x14ac:dyDescent="0.3">
      <c r="B34" s="34"/>
      <c r="C34" s="55"/>
      <c r="D34" s="35"/>
      <c r="E34" s="35"/>
      <c r="F34" s="121"/>
      <c r="G34" s="87"/>
    </row>
    <row r="35" spans="2:7" ht="18" customHeight="1" x14ac:dyDescent="0.3">
      <c r="B35" s="10" t="s">
        <v>17</v>
      </c>
      <c r="C35" s="45"/>
      <c r="D35" s="11"/>
      <c r="E35" s="11"/>
      <c r="F35" s="122"/>
      <c r="G35" s="89"/>
    </row>
    <row r="36" spans="2:7" ht="18" customHeight="1" x14ac:dyDescent="0.3">
      <c r="B36" s="16"/>
      <c r="C36" s="46"/>
      <c r="D36" s="15"/>
      <c r="E36" s="15"/>
      <c r="F36" s="120"/>
      <c r="G36" s="91"/>
    </row>
    <row r="37" spans="2:7" ht="18" customHeight="1" x14ac:dyDescent="0.3">
      <c r="B37" s="48" t="s">
        <v>5</v>
      </c>
      <c r="C37" s="56"/>
      <c r="D37" s="12"/>
      <c r="E37" s="12"/>
      <c r="F37" s="123"/>
      <c r="G37" s="93"/>
    </row>
    <row r="38" spans="2:7" ht="18" customHeight="1" x14ac:dyDescent="0.3">
      <c r="B38" s="13" t="s">
        <v>48</v>
      </c>
      <c r="C38" s="53"/>
      <c r="D38" s="14"/>
      <c r="E38" s="14"/>
      <c r="F38" s="124"/>
      <c r="G38" s="86"/>
    </row>
    <row r="39" spans="2:7" ht="18" customHeight="1" x14ac:dyDescent="0.3">
      <c r="B39" s="34"/>
      <c r="C39" s="55"/>
      <c r="D39" s="22"/>
      <c r="E39" s="22"/>
      <c r="F39" s="102"/>
      <c r="G39" s="94"/>
    </row>
    <row r="40" spans="2:7" ht="18" customHeight="1" x14ac:dyDescent="0.3">
      <c r="B40" s="36" t="s">
        <v>73</v>
      </c>
      <c r="C40" s="55" t="s">
        <v>33</v>
      </c>
      <c r="D40" s="22">
        <v>15</v>
      </c>
      <c r="E40" s="22" t="s">
        <v>19</v>
      </c>
      <c r="F40" s="88"/>
      <c r="G40" s="89">
        <f t="shared" ref="G40" si="4">F40*D40</f>
        <v>0</v>
      </c>
    </row>
    <row r="41" spans="2:7" ht="18" customHeight="1" x14ac:dyDescent="0.3">
      <c r="B41" s="36" t="s">
        <v>72</v>
      </c>
      <c r="C41" s="55" t="s">
        <v>33</v>
      </c>
      <c r="D41" s="22">
        <v>20</v>
      </c>
      <c r="E41" s="22" t="s">
        <v>19</v>
      </c>
      <c r="F41" s="88"/>
      <c r="G41" s="89">
        <f t="shared" ref="G41:G42" si="5">F41*D41</f>
        <v>0</v>
      </c>
    </row>
    <row r="42" spans="2:7" ht="18" customHeight="1" x14ac:dyDescent="0.3">
      <c r="B42" s="36" t="s">
        <v>71</v>
      </c>
      <c r="C42" s="55" t="s">
        <v>33</v>
      </c>
      <c r="D42" s="22">
        <v>160</v>
      </c>
      <c r="E42" s="22" t="s">
        <v>19</v>
      </c>
      <c r="F42" s="88"/>
      <c r="G42" s="89">
        <f t="shared" si="5"/>
        <v>0</v>
      </c>
    </row>
    <row r="43" spans="2:7" ht="18" customHeight="1" x14ac:dyDescent="0.3">
      <c r="B43" s="25"/>
      <c r="C43" s="47"/>
      <c r="D43" s="22"/>
      <c r="E43" s="22"/>
      <c r="F43" s="125"/>
      <c r="G43" s="94"/>
    </row>
    <row r="44" spans="2:7" ht="18" customHeight="1" x14ac:dyDescent="0.3">
      <c r="B44" s="10" t="s">
        <v>17</v>
      </c>
      <c r="C44" s="47"/>
      <c r="D44" s="22"/>
      <c r="E44" s="22"/>
      <c r="F44" s="102"/>
      <c r="G44" s="94"/>
    </row>
    <row r="45" spans="2:7" ht="18" customHeight="1" x14ac:dyDescent="0.3">
      <c r="B45" s="42"/>
      <c r="C45" s="57"/>
      <c r="D45" s="38"/>
      <c r="E45" s="43"/>
      <c r="F45" s="95"/>
      <c r="G45" s="96"/>
    </row>
    <row r="46" spans="2:7" ht="18" customHeight="1" x14ac:dyDescent="0.3">
      <c r="B46" s="48" t="s">
        <v>5</v>
      </c>
      <c r="C46" s="46"/>
      <c r="D46" s="15"/>
      <c r="E46" s="15"/>
      <c r="F46" s="120"/>
      <c r="G46" s="91"/>
    </row>
    <row r="47" spans="2:7" ht="18" customHeight="1" x14ac:dyDescent="0.3">
      <c r="B47" s="8" t="s">
        <v>28</v>
      </c>
      <c r="C47" s="54"/>
      <c r="D47" s="9"/>
      <c r="E47" s="9"/>
      <c r="F47" s="103"/>
      <c r="G47" s="92"/>
    </row>
    <row r="48" spans="2:7" ht="18" customHeight="1" x14ac:dyDescent="0.3">
      <c r="B48" s="34"/>
      <c r="C48" s="55"/>
      <c r="D48" s="22"/>
      <c r="E48" s="22"/>
      <c r="F48" s="102"/>
      <c r="G48" s="87"/>
    </row>
    <row r="49" spans="2:7" ht="18" customHeight="1" x14ac:dyDescent="0.3">
      <c r="B49" s="36" t="s">
        <v>27</v>
      </c>
      <c r="C49" s="55" t="s">
        <v>33</v>
      </c>
      <c r="D49" s="22">
        <v>235</v>
      </c>
      <c r="E49" s="22" t="s">
        <v>18</v>
      </c>
      <c r="F49" s="88"/>
      <c r="G49" s="89">
        <f t="shared" ref="G49:G51" si="6">F49*D49</f>
        <v>0</v>
      </c>
    </row>
    <row r="50" spans="2:7" ht="18" customHeight="1" x14ac:dyDescent="0.3">
      <c r="B50" s="36" t="s">
        <v>26</v>
      </c>
      <c r="C50" s="55" t="s">
        <v>33</v>
      </c>
      <c r="D50" s="22">
        <v>235</v>
      </c>
      <c r="E50" s="22" t="s">
        <v>18</v>
      </c>
      <c r="F50" s="88"/>
      <c r="G50" s="89">
        <f t="shared" si="6"/>
        <v>0</v>
      </c>
    </row>
    <row r="51" spans="2:7" ht="18" customHeight="1" x14ac:dyDescent="0.3">
      <c r="B51" s="36" t="s">
        <v>29</v>
      </c>
      <c r="C51" s="55" t="s">
        <v>33</v>
      </c>
      <c r="D51" s="22">
        <v>235</v>
      </c>
      <c r="E51" s="22" t="s">
        <v>18</v>
      </c>
      <c r="F51" s="88"/>
      <c r="G51" s="89">
        <f t="shared" si="6"/>
        <v>0</v>
      </c>
    </row>
    <row r="52" spans="2:7" ht="18" customHeight="1" x14ac:dyDescent="0.3">
      <c r="B52" s="25"/>
      <c r="C52" s="47"/>
      <c r="D52" s="22"/>
      <c r="E52" s="22"/>
      <c r="F52" s="102"/>
      <c r="G52" s="94"/>
    </row>
    <row r="53" spans="2:7" ht="18" customHeight="1" x14ac:dyDescent="0.3">
      <c r="B53" s="10" t="s">
        <v>17</v>
      </c>
      <c r="C53" s="47"/>
      <c r="D53" s="22"/>
      <c r="E53" s="22"/>
      <c r="F53" s="102"/>
      <c r="G53" s="94"/>
    </row>
    <row r="54" spans="2:7" ht="18" customHeight="1" x14ac:dyDescent="0.3">
      <c r="B54" s="16"/>
      <c r="C54" s="46"/>
      <c r="D54" s="15"/>
      <c r="E54" s="15"/>
      <c r="F54" s="119"/>
      <c r="G54" s="90"/>
    </row>
    <row r="55" spans="2:7" ht="18" customHeight="1" x14ac:dyDescent="0.3">
      <c r="B55" s="48" t="s">
        <v>5</v>
      </c>
      <c r="C55" s="56"/>
      <c r="D55" s="12"/>
      <c r="E55" s="12"/>
      <c r="F55" s="123"/>
      <c r="G55" s="93"/>
    </row>
    <row r="56" spans="2:7" ht="18" customHeight="1" x14ac:dyDescent="0.3">
      <c r="B56" s="13" t="s">
        <v>16</v>
      </c>
      <c r="C56" s="53"/>
      <c r="D56" s="14"/>
      <c r="E56" s="14"/>
      <c r="F56" s="124"/>
      <c r="G56" s="86"/>
    </row>
    <row r="57" spans="2:7" ht="18" customHeight="1" x14ac:dyDescent="0.3">
      <c r="B57" s="34"/>
      <c r="C57" s="55"/>
      <c r="D57" s="35"/>
      <c r="E57" s="35"/>
      <c r="F57" s="121"/>
      <c r="G57" s="87"/>
    </row>
    <row r="58" spans="2:7" ht="18" customHeight="1" x14ac:dyDescent="0.3">
      <c r="B58" s="63" t="s">
        <v>36</v>
      </c>
      <c r="C58" s="55"/>
      <c r="D58" s="35"/>
      <c r="E58" s="35"/>
      <c r="F58" s="121"/>
      <c r="G58" s="87"/>
    </row>
    <row r="59" spans="2:7" ht="18" customHeight="1" x14ac:dyDescent="0.3">
      <c r="B59" s="69" t="s">
        <v>31</v>
      </c>
      <c r="C59" s="64"/>
      <c r="D59" s="70"/>
      <c r="E59" s="70"/>
      <c r="F59" s="126"/>
      <c r="G59" s="97"/>
    </row>
    <row r="60" spans="2:7" ht="18" customHeight="1" x14ac:dyDescent="0.3">
      <c r="B60" s="66" t="s">
        <v>22</v>
      </c>
      <c r="C60" s="65" t="s">
        <v>33</v>
      </c>
      <c r="D60" s="71">
        <v>10</v>
      </c>
      <c r="E60" s="71" t="s">
        <v>18</v>
      </c>
      <c r="F60" s="98"/>
      <c r="G60" s="99">
        <f t="shared" ref="G60:G64" si="7">F60*D60</f>
        <v>0</v>
      </c>
    </row>
    <row r="61" spans="2:7" ht="18" customHeight="1" x14ac:dyDescent="0.3">
      <c r="B61" s="66" t="s">
        <v>23</v>
      </c>
      <c r="C61" s="65" t="s">
        <v>33</v>
      </c>
      <c r="D61" s="71">
        <v>10</v>
      </c>
      <c r="E61" s="71" t="s">
        <v>18</v>
      </c>
      <c r="F61" s="98"/>
      <c r="G61" s="99">
        <f t="shared" si="7"/>
        <v>0</v>
      </c>
    </row>
    <row r="62" spans="2:7" ht="18" customHeight="1" x14ac:dyDescent="0.3">
      <c r="B62" s="66" t="s">
        <v>20</v>
      </c>
      <c r="C62" s="65" t="s">
        <v>33</v>
      </c>
      <c r="D62" s="71">
        <v>10</v>
      </c>
      <c r="E62" s="71" t="s">
        <v>18</v>
      </c>
      <c r="F62" s="98"/>
      <c r="G62" s="99">
        <f t="shared" si="7"/>
        <v>0</v>
      </c>
    </row>
    <row r="63" spans="2:7" ht="18" customHeight="1" x14ac:dyDescent="0.3">
      <c r="B63" s="66" t="s">
        <v>21</v>
      </c>
      <c r="C63" s="65" t="s">
        <v>33</v>
      </c>
      <c r="D63" s="71">
        <v>10</v>
      </c>
      <c r="E63" s="71" t="s">
        <v>18</v>
      </c>
      <c r="F63" s="98"/>
      <c r="G63" s="99">
        <f t="shared" si="7"/>
        <v>0</v>
      </c>
    </row>
    <row r="64" spans="2:7" ht="18" customHeight="1" x14ac:dyDescent="0.3">
      <c r="B64" s="66" t="s">
        <v>24</v>
      </c>
      <c r="C64" s="65" t="s">
        <v>33</v>
      </c>
      <c r="D64" s="71">
        <v>10</v>
      </c>
      <c r="E64" s="71" t="s">
        <v>18</v>
      </c>
      <c r="F64" s="98"/>
      <c r="G64" s="99">
        <f t="shared" si="7"/>
        <v>0</v>
      </c>
    </row>
    <row r="65" spans="2:9" ht="18" customHeight="1" x14ac:dyDescent="0.3">
      <c r="B65" s="66" t="s">
        <v>35</v>
      </c>
      <c r="C65" s="65" t="s">
        <v>33</v>
      </c>
      <c r="D65" s="71">
        <v>40</v>
      </c>
      <c r="E65" s="71" t="s">
        <v>30</v>
      </c>
      <c r="F65" s="98"/>
      <c r="G65" s="99">
        <f t="shared" ref="G65" si="8">F65*D65</f>
        <v>0</v>
      </c>
    </row>
    <row r="66" spans="2:9" ht="18" customHeight="1" x14ac:dyDescent="0.3">
      <c r="B66" s="34"/>
      <c r="C66" s="47"/>
      <c r="D66" s="22"/>
      <c r="E66" s="35"/>
      <c r="F66" s="102"/>
      <c r="G66" s="87"/>
    </row>
    <row r="67" spans="2:9" ht="18" customHeight="1" x14ac:dyDescent="0.3">
      <c r="B67" s="36"/>
      <c r="C67" s="55"/>
      <c r="D67" s="35"/>
      <c r="E67" s="35"/>
      <c r="F67" s="127"/>
      <c r="G67" s="100"/>
    </row>
    <row r="68" spans="2:9" ht="18" customHeight="1" x14ac:dyDescent="0.3">
      <c r="B68" s="48" t="s">
        <v>5</v>
      </c>
      <c r="C68" s="55"/>
      <c r="D68" s="35"/>
      <c r="E68" s="35"/>
      <c r="F68" s="121"/>
      <c r="G68" s="87"/>
    </row>
    <row r="69" spans="2:9" ht="18" customHeight="1" x14ac:dyDescent="0.3">
      <c r="B69" s="16"/>
      <c r="C69" s="47"/>
      <c r="D69" s="22"/>
      <c r="E69" s="22"/>
      <c r="F69" s="102"/>
      <c r="G69" s="101"/>
    </row>
    <row r="70" spans="2:9" ht="18" customHeight="1" thickBot="1" x14ac:dyDescent="0.35">
      <c r="B70" s="17" t="s">
        <v>10</v>
      </c>
      <c r="C70" s="58"/>
      <c r="D70" s="18"/>
      <c r="E70" s="18"/>
      <c r="F70" s="104">
        <f>COUNT(F15:F68)</f>
        <v>0</v>
      </c>
      <c r="G70" s="105">
        <f>SUM(G15:G68)</f>
        <v>0</v>
      </c>
      <c r="I70" s="72"/>
    </row>
    <row r="71" spans="2:9" ht="18" customHeight="1" x14ac:dyDescent="0.3">
      <c r="B71" s="19"/>
      <c r="C71" s="59"/>
      <c r="D71" s="4"/>
      <c r="E71" s="4"/>
      <c r="F71" s="106"/>
      <c r="G71" s="107"/>
    </row>
    <row r="72" spans="2:9" ht="18" customHeight="1" x14ac:dyDescent="0.3">
      <c r="B72" s="39" t="s">
        <v>77</v>
      </c>
      <c r="C72" s="60"/>
      <c r="D72" s="28"/>
      <c r="E72" s="28"/>
      <c r="F72" s="108"/>
      <c r="G72" s="109"/>
    </row>
    <row r="73" spans="2:9" ht="18" customHeight="1" x14ac:dyDescent="0.3">
      <c r="B73" s="39" t="s">
        <v>25</v>
      </c>
      <c r="C73" s="60"/>
      <c r="D73" s="28"/>
      <c r="E73" s="28"/>
      <c r="F73" s="108"/>
      <c r="G73" s="109"/>
    </row>
    <row r="74" spans="2:9" ht="18" customHeight="1" x14ac:dyDescent="0.3">
      <c r="B74" s="39" t="s">
        <v>12</v>
      </c>
      <c r="C74" s="60"/>
      <c r="D74" s="28"/>
      <c r="E74" s="28"/>
      <c r="F74" s="108"/>
      <c r="G74" s="109"/>
    </row>
    <row r="75" spans="2:9" ht="18" customHeight="1" x14ac:dyDescent="0.3">
      <c r="B75" s="39" t="s">
        <v>11</v>
      </c>
      <c r="C75" s="60"/>
      <c r="D75" s="28"/>
      <c r="E75" s="28"/>
      <c r="F75" s="108"/>
      <c r="G75" s="109"/>
    </row>
    <row r="76" spans="2:9" ht="18" customHeight="1" x14ac:dyDescent="0.3">
      <c r="B76" s="25"/>
      <c r="G76" s="110"/>
    </row>
    <row r="77" spans="2:9" ht="18" customHeight="1" x14ac:dyDescent="0.3">
      <c r="B77" s="26" t="s">
        <v>13</v>
      </c>
      <c r="C77" s="61"/>
      <c r="D77" s="27"/>
      <c r="E77" s="27"/>
      <c r="F77" s="111"/>
      <c r="G77" s="112">
        <f>G70</f>
        <v>0</v>
      </c>
    </row>
    <row r="78" spans="2:9" ht="18" customHeight="1" x14ac:dyDescent="0.3">
      <c r="B78" s="20"/>
      <c r="G78" s="113"/>
    </row>
    <row r="79" spans="2:9" ht="18" customHeight="1" x14ac:dyDescent="0.3">
      <c r="B79" s="44" t="s">
        <v>6</v>
      </c>
      <c r="C79" s="62"/>
      <c r="D79" s="23"/>
      <c r="E79" s="23"/>
      <c r="F79" s="114"/>
      <c r="G79" s="115"/>
    </row>
    <row r="80" spans="2:9" ht="18" customHeight="1" x14ac:dyDescent="0.3">
      <c r="B80" s="24"/>
      <c r="C80" s="128"/>
      <c r="D80" s="129"/>
      <c r="E80" s="129"/>
      <c r="F80" s="130"/>
      <c r="G80" s="131"/>
    </row>
    <row r="81" spans="2:7" ht="18" customHeight="1" x14ac:dyDescent="0.3">
      <c r="B81" s="24"/>
      <c r="C81" s="128"/>
      <c r="D81" s="129"/>
      <c r="E81" s="129"/>
      <c r="F81" s="130"/>
      <c r="G81" s="131"/>
    </row>
    <row r="82" spans="2:7" ht="18" customHeight="1" x14ac:dyDescent="0.3">
      <c r="B82" s="132" t="s">
        <v>7</v>
      </c>
      <c r="C82" s="133"/>
      <c r="D82" s="134" t="s">
        <v>8</v>
      </c>
      <c r="E82" s="135"/>
      <c r="F82" s="136"/>
      <c r="G82" s="137"/>
    </row>
    <row r="83" spans="2:7" ht="18" customHeight="1" x14ac:dyDescent="0.3">
      <c r="B83" s="24"/>
      <c r="C83" s="128"/>
      <c r="D83" s="138"/>
      <c r="E83" s="139"/>
      <c r="F83" s="140"/>
      <c r="G83" s="131"/>
    </row>
    <row r="84" spans="2:7" ht="18" customHeight="1" x14ac:dyDescent="0.3">
      <c r="B84" s="21"/>
      <c r="C84" s="141"/>
      <c r="D84" s="150"/>
      <c r="E84" s="150"/>
      <c r="F84" s="150"/>
      <c r="G84" s="142"/>
    </row>
    <row r="85" spans="2:7" ht="18" customHeight="1" x14ac:dyDescent="0.3">
      <c r="B85" s="143" t="s">
        <v>9</v>
      </c>
      <c r="C85" s="128"/>
      <c r="D85" s="129"/>
      <c r="E85" s="129"/>
      <c r="F85" s="130"/>
      <c r="G85" s="131"/>
    </row>
    <row r="86" spans="2:7" ht="18" customHeight="1" x14ac:dyDescent="0.3">
      <c r="B86" s="24"/>
      <c r="C86" s="128"/>
      <c r="D86" s="129"/>
      <c r="E86" s="129"/>
      <c r="F86" s="130"/>
      <c r="G86" s="131"/>
    </row>
    <row r="87" spans="2:7" ht="18" customHeight="1" thickBot="1" x14ac:dyDescent="0.35">
      <c r="B87" s="144"/>
      <c r="C87" s="145"/>
      <c r="D87" s="146"/>
      <c r="E87" s="146"/>
      <c r="F87" s="147"/>
      <c r="G87" s="148"/>
    </row>
  </sheetData>
  <sheetProtection sheet="1" selectLockedCells="1"/>
  <mergeCells count="6">
    <mergeCell ref="D84:F84"/>
    <mergeCell ref="C7:D7"/>
    <mergeCell ref="C8:D8"/>
    <mergeCell ref="C9:D9"/>
    <mergeCell ref="E6:E7"/>
    <mergeCell ref="C10:D10"/>
  </mergeCells>
  <phoneticPr fontId="2" type="noConversion"/>
  <pageMargins left="0.7" right="0.7" top="0.75" bottom="0.75" header="0.3" footer="0.3"/>
  <pageSetup paperSize="8" scale="46" fitToHeight="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5"/>
  <sheetViews>
    <sheetView tabSelected="1" workbookViewId="0">
      <selection activeCell="C5" sqref="C5"/>
    </sheetView>
  </sheetViews>
  <sheetFormatPr defaultRowHeight="14.4" x14ac:dyDescent="0.3"/>
  <cols>
    <col min="2" max="2" width="30.33203125" bestFit="1" customWidth="1"/>
    <col min="3" max="3" width="14.77734375" bestFit="1" customWidth="1"/>
    <col min="4" max="4" width="23.77734375" bestFit="1" customWidth="1"/>
    <col min="5" max="5" width="10.33203125" bestFit="1" customWidth="1"/>
    <col min="6" max="6" width="10.21875" customWidth="1"/>
  </cols>
  <sheetData>
    <row r="2" spans="2:6" x14ac:dyDescent="0.3">
      <c r="B2" t="s">
        <v>67</v>
      </c>
      <c r="C2" t="s">
        <v>78</v>
      </c>
    </row>
    <row r="4" spans="2:6" x14ac:dyDescent="0.3">
      <c r="C4" t="s">
        <v>49</v>
      </c>
      <c r="D4" t="s">
        <v>50</v>
      </c>
      <c r="E4" t="s">
        <v>51</v>
      </c>
      <c r="F4" t="s">
        <v>52</v>
      </c>
    </row>
    <row r="5" spans="2:6" x14ac:dyDescent="0.3">
      <c r="B5" t="s">
        <v>53</v>
      </c>
      <c r="C5" s="149">
        <v>0</v>
      </c>
      <c r="D5" t="s">
        <v>54</v>
      </c>
      <c r="E5" s="117">
        <v>0</v>
      </c>
      <c r="F5" s="118">
        <f>C5*E5</f>
        <v>0</v>
      </c>
    </row>
    <row r="6" spans="2:6" x14ac:dyDescent="0.3">
      <c r="B6" t="s">
        <v>55</v>
      </c>
      <c r="C6" s="149">
        <v>0</v>
      </c>
      <c r="D6" t="s">
        <v>56</v>
      </c>
      <c r="E6" s="117">
        <v>2500</v>
      </c>
      <c r="F6" s="118">
        <f t="shared" ref="F6:F13" si="0">C6*E6</f>
        <v>0</v>
      </c>
    </row>
    <row r="7" spans="2:6" x14ac:dyDescent="0.3">
      <c r="B7" t="s">
        <v>55</v>
      </c>
      <c r="C7" s="149">
        <v>0</v>
      </c>
      <c r="D7" t="s">
        <v>57</v>
      </c>
      <c r="E7" s="117">
        <v>2500</v>
      </c>
      <c r="F7" s="118">
        <f t="shared" si="0"/>
        <v>0</v>
      </c>
    </row>
    <row r="8" spans="2:6" x14ac:dyDescent="0.3">
      <c r="B8" t="s">
        <v>55</v>
      </c>
      <c r="C8" s="149">
        <v>0</v>
      </c>
      <c r="D8" t="s">
        <v>58</v>
      </c>
      <c r="E8" s="117">
        <v>2500</v>
      </c>
      <c r="F8" s="118">
        <f t="shared" si="0"/>
        <v>0</v>
      </c>
    </row>
    <row r="9" spans="2:6" x14ac:dyDescent="0.3">
      <c r="B9" t="s">
        <v>55</v>
      </c>
      <c r="C9" s="149">
        <v>0</v>
      </c>
      <c r="D9" t="s">
        <v>59</v>
      </c>
      <c r="E9" s="117">
        <v>2500</v>
      </c>
      <c r="F9" s="118">
        <f t="shared" si="0"/>
        <v>0</v>
      </c>
    </row>
    <row r="10" spans="2:6" x14ac:dyDescent="0.3">
      <c r="B10" t="s">
        <v>55</v>
      </c>
      <c r="C10" s="149">
        <v>0</v>
      </c>
      <c r="D10" t="s">
        <v>60</v>
      </c>
      <c r="E10" s="117">
        <v>2500</v>
      </c>
      <c r="F10" s="118">
        <f t="shared" si="0"/>
        <v>0</v>
      </c>
    </row>
    <row r="11" spans="2:6" x14ac:dyDescent="0.3">
      <c r="B11" t="s">
        <v>61</v>
      </c>
      <c r="C11" s="149">
        <v>0</v>
      </c>
      <c r="D11" t="s">
        <v>62</v>
      </c>
      <c r="E11" s="117">
        <v>2500</v>
      </c>
      <c r="F11" s="118">
        <f t="shared" si="0"/>
        <v>0</v>
      </c>
    </row>
    <row r="12" spans="2:6" x14ac:dyDescent="0.3">
      <c r="B12" t="s">
        <v>63</v>
      </c>
      <c r="C12" s="149">
        <v>0</v>
      </c>
      <c r="D12" t="s">
        <v>64</v>
      </c>
      <c r="E12" s="117">
        <v>5000</v>
      </c>
      <c r="F12" s="118">
        <f t="shared" si="0"/>
        <v>0</v>
      </c>
    </row>
    <row r="13" spans="2:6" x14ac:dyDescent="0.3">
      <c r="B13" t="s">
        <v>63</v>
      </c>
      <c r="C13" s="149">
        <v>0</v>
      </c>
      <c r="D13" t="s">
        <v>65</v>
      </c>
      <c r="E13" s="117">
        <v>5000</v>
      </c>
      <c r="F13" s="118">
        <f t="shared" si="0"/>
        <v>0</v>
      </c>
    </row>
    <row r="14" spans="2:6" x14ac:dyDescent="0.3">
      <c r="C14" s="116"/>
      <c r="E14" s="117"/>
      <c r="F14" s="118"/>
    </row>
    <row r="15" spans="2:6" x14ac:dyDescent="0.3">
      <c r="B15" t="s">
        <v>66</v>
      </c>
      <c r="C15" s="116">
        <f>SUM(C5:C13)</f>
        <v>0</v>
      </c>
      <c r="F15" s="118">
        <f>SUM(F5:F13)</f>
        <v>0</v>
      </c>
    </row>
  </sheetData>
  <sheetProtection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prijzenblad onderhoudG1</vt:lpstr>
      <vt:lpstr>criteriumG3</vt:lpstr>
      <vt:lpstr>'prijzenblad onderhoudG1'!Afdrukbereik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Buitenhuis | StadLandWater</dc:creator>
  <cp:lastModifiedBy>Marco Barendse</cp:lastModifiedBy>
  <cp:lastPrinted>2025-11-19T18:17:33Z</cp:lastPrinted>
  <dcterms:created xsi:type="dcterms:W3CDTF">2025-01-15T13:27:03Z</dcterms:created>
  <dcterms:modified xsi:type="dcterms:W3CDTF">2026-08-28T12:43:26Z</dcterms:modified>
</cp:coreProperties>
</file>