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_Riolering\Beheer\Mechanische Riolering\Inkoop\Z.070143 Renovatie en inspectie CDEF gemalen 2026-2029\"/>
    </mc:Choice>
  </mc:AlternateContent>
  <xr:revisionPtr revIDLastSave="0" documentId="13_ncr:1_{23E15D75-EBFC-437A-9871-86DF208983E0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rijzenblad renovatie G1" sheetId="3" r:id="rId1"/>
    <sheet name="criteriumG3" sheetId="2" r:id="rId2"/>
  </sheets>
  <definedNames>
    <definedName name="_xlnm.Print_Area" localSheetId="0">'prijzenblad renovatie G1'!$B$1:$J$179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3" l="1"/>
  <c r="G26" i="3"/>
  <c r="G25" i="3"/>
  <c r="G24" i="3"/>
  <c r="F161" i="3"/>
  <c r="G13" i="3" l="1"/>
  <c r="G156" i="3"/>
  <c r="G153" i="3"/>
  <c r="G152" i="3"/>
  <c r="G151" i="3"/>
  <c r="G146" i="3"/>
  <c r="G145" i="3"/>
  <c r="G144" i="3"/>
  <c r="G141" i="3"/>
  <c r="G139" i="3"/>
  <c r="G138" i="3"/>
  <c r="G136" i="3"/>
  <c r="G134" i="3"/>
  <c r="G133" i="3"/>
  <c r="G132" i="3"/>
  <c r="G129" i="3"/>
  <c r="G128" i="3"/>
  <c r="G126" i="3"/>
  <c r="G121" i="3"/>
  <c r="G120" i="3"/>
  <c r="G118" i="3"/>
  <c r="G117" i="3"/>
  <c r="G115" i="3"/>
  <c r="G113" i="3"/>
  <c r="G112" i="3"/>
  <c r="G110" i="3"/>
  <c r="G107" i="3"/>
  <c r="G106" i="3"/>
  <c r="G104" i="3"/>
  <c r="G102" i="3"/>
  <c r="G101" i="3"/>
  <c r="G99" i="3"/>
  <c r="G96" i="3"/>
  <c r="G95" i="3"/>
  <c r="G89" i="3"/>
  <c r="G88" i="3"/>
  <c r="G158" i="3"/>
  <c r="G157" i="3"/>
  <c r="G86" i="3"/>
  <c r="G85" i="3"/>
  <c r="G83" i="3"/>
  <c r="G81" i="3"/>
  <c r="G80" i="3"/>
  <c r="G78" i="3"/>
  <c r="G75" i="3"/>
  <c r="G74" i="3"/>
  <c r="G72" i="3"/>
  <c r="G70" i="3"/>
  <c r="G69" i="3"/>
  <c r="G67" i="3"/>
  <c r="G66" i="3"/>
  <c r="G60" i="3"/>
  <c r="G59" i="3"/>
  <c r="G57" i="3"/>
  <c r="G56" i="3"/>
  <c r="G53" i="3"/>
  <c r="G52" i="3"/>
  <c r="G50" i="3"/>
  <c r="G48" i="3"/>
  <c r="G47" i="3"/>
  <c r="G45" i="3"/>
  <c r="G42" i="3"/>
  <c r="G41" i="3"/>
  <c r="G39" i="3"/>
  <c r="G37" i="3"/>
  <c r="G36" i="3"/>
  <c r="G34" i="3"/>
  <c r="G33" i="3"/>
  <c r="G23" i="3"/>
  <c r="G18" i="3"/>
  <c r="G17" i="3"/>
  <c r="G161" i="3" l="1"/>
  <c r="G168" i="3" s="1"/>
  <c r="F6" i="2"/>
  <c r="F7" i="2"/>
  <c r="F8" i="2"/>
  <c r="F9" i="2"/>
  <c r="F10" i="2"/>
  <c r="F11" i="2"/>
  <c r="F12" i="2"/>
  <c r="F13" i="2"/>
  <c r="F5" i="2"/>
  <c r="C15" i="2"/>
  <c r="F15" i="2" l="1"/>
</calcChain>
</file>

<file path=xl/sharedStrings.xml><?xml version="1.0" encoding="utf-8"?>
<sst xmlns="http://schemas.openxmlformats.org/spreadsheetml/2006/main" count="303" uniqueCount="141">
  <si>
    <t>Hoeveelheid</t>
  </si>
  <si>
    <t>Eenheid</t>
  </si>
  <si>
    <t>Eenheidsprijs</t>
  </si>
  <si>
    <t>Totaal</t>
  </si>
  <si>
    <t>EURO</t>
  </si>
  <si>
    <t xml:space="preserve">Alle (overige) in dit hoofdstuk en voor dit werk benodigde leveringen en werkzaamheden dienen te zijn inbegrepen/verdisconteerd in de eenheidsprijzen </t>
  </si>
  <si>
    <t>Overig</t>
  </si>
  <si>
    <t>Inschrijving door firma</t>
  </si>
  <si>
    <t>Naam</t>
  </si>
  <si>
    <t>Datum</t>
  </si>
  <si>
    <t>Handtekening</t>
  </si>
  <si>
    <t>keer/jaar</t>
  </si>
  <si>
    <t>Toeslag bij een niet-projectmatige (gedeeltelijke of algehele) renovatie met hoge urgentie (verzoek renovatie binnen 5 werkdagen, na meldingopdracht)*</t>
  </si>
  <si>
    <t>Toeslag bij een niet-projectmatige (gedeeltelijke of algehele) renovatie met urgentie (verzoek renovatie binnen 20 werkdagen, na melding/opdracht)</t>
  </si>
  <si>
    <t>Toeslag bij een niet-projectmatige (gedeeltelijke of algehele) renovatie met zeer hoge urgentie (verzoek renovatie binnen 24 uur, na melding/opdracht)*</t>
  </si>
  <si>
    <t>Subtotaal</t>
  </si>
  <si>
    <t>Uitvoeringskosten, algemene kosten, winst en ricico dienen te zijn inbegrepen/verdisconteerd in de eenheidsprijzen</t>
  </si>
  <si>
    <t>De opdrachtgever behoudt zich het recht voor om (bijvoorbeeld door overschrijding van budget) onderdelen van de inschrijfstaat/scope door te schuiven naar een ander uitvoeringsjaar of in het geheel niet uit te laten voeren</t>
  </si>
  <si>
    <t>Totaalbedrag exclusief BTW (totaalbedrag/inschrijfsom overnemen op het Inschrijvingsbiljet)</t>
  </si>
  <si>
    <t>*Het op initiatief van de opdrachtnemer (zonder melding/opdracht) eerder inplannen/uitvoeren van de werkzaamheden geeft geen recht op een hogere urgentietoeslag.</t>
  </si>
  <si>
    <t>st</t>
  </si>
  <si>
    <t xml:space="preserve">st </t>
  </si>
  <si>
    <t>Deelrenovatie Werktuigbouwkundig-deel</t>
  </si>
  <si>
    <t>Deelrenovatie Eletrotechnisch-deel</t>
  </si>
  <si>
    <t xml:space="preserve">Vervangen gemetselde stellaag, leveren en aanbrengen betonnen stelring
(vervangings/ophogings-hoogte 5-25 cm) </t>
  </si>
  <si>
    <t>Vervangen gemetselde stellagen, leveren en aanbrengen betonnen stelringen
(vervangings/ophogings-hoogte 25 - 50 cm)</t>
  </si>
  <si>
    <t>Vervangen gemetselde stellagen, leveren en aanbrengen betonnen stelringen
(vervangings/ophogings-hoogte 50-100 cm)</t>
  </si>
  <si>
    <t>Leveren en aanbrengen betonnen stelringen (ophoging 5 cm)</t>
  </si>
  <si>
    <t xml:space="preserve">Leveren en aanbrengen betonnen stelringen (ophoging 5 - 25 cm) </t>
  </si>
  <si>
    <t xml:space="preserve">Leveren en aanbrengen betonnen stelringen (ophoging 25 - 50 cm) </t>
  </si>
  <si>
    <t xml:space="preserve">Vervangen, leveren en aanbrengen, mantelbuizen (2 st per locatie). </t>
  </si>
  <si>
    <t>Leveren en aanbrengen betonplaat (ZK en MK locaties op gemeentelijk grondgebied, daar waar mogelijk)</t>
  </si>
  <si>
    <t>Opbreek-/herstelwerk verhardingen Asfaltwerkzaamheden (i.g.v. kopgat t.b.v vervangen mdvst onder asfalt, max, 2,5 meter buiten/rondom zijkant put)</t>
  </si>
  <si>
    <t xml:space="preserve">Demonteren en na renovatie van het leidingwerk terugplaatsen bestaande pompen </t>
  </si>
  <si>
    <t>Vervangen, leveren en aanbrengen optionele persafsluiter buiten de punt inclusief alle toebehoren</t>
  </si>
  <si>
    <t>Vervangen, leveren en aanbrengen hijsketting, inclusief toebehoren</t>
  </si>
  <si>
    <t>Vervangen, leveren en aanbrengen contragewicht, afspanketting , inclusief toebehoren</t>
  </si>
  <si>
    <t>Handelingskosten en coordinatie aanvraag  wisseling stroommeters (ZK- en/of  MK-locaties)</t>
  </si>
  <si>
    <t>Vervangen, leveren en aanbrengen instrumentatie (sensor en hw-vlotter), handhaven bestaande ophanginrichting</t>
  </si>
  <si>
    <t>Vervangen, leveren en aanbrengen ophanginrichting, handhaven instrumentatie (sensor en hw-vlotter)</t>
  </si>
  <si>
    <t>Vervangen, leveren en aanbrengen ophanginrichting, handhaven instrumentatie (in/uit-vlotter en hw-vlotter)</t>
  </si>
  <si>
    <t>Vervangen, leveren en aanbrengen instrumentatie (in/uit-vlotter en hw-vlotter), handhaven bestaande ophanginrichting</t>
  </si>
  <si>
    <t>Vervangen, leveren en aanbrengen aardpen en aardinginstallaties (ZK- en/of MK-locaties)</t>
  </si>
  <si>
    <r>
      <t>Eenheidsprijzen (</t>
    </r>
    <r>
      <rPr>
        <b/>
        <sz val="11"/>
        <color theme="9"/>
        <rFont val="Aptos Narrow"/>
        <family val="2"/>
        <scheme val="minor"/>
      </rPr>
      <t>alle groene cellen</t>
    </r>
    <r>
      <rPr>
        <sz val="11"/>
        <rFont val="Aptos Narrow"/>
        <family val="2"/>
        <scheme val="minor"/>
      </rPr>
      <t>) kunnen worden toegepast voor verrekening van eventueel (meer- en ) minderwerk</t>
    </r>
  </si>
  <si>
    <t>Contractdocument(en)</t>
  </si>
  <si>
    <t>Prosesautomatisering</t>
  </si>
  <si>
    <t>PVE</t>
  </si>
  <si>
    <t>N.t.b.</t>
  </si>
  <si>
    <t>PVE Hoofdstuk 1</t>
  </si>
  <si>
    <t>PVE Hoofdstuk 2</t>
  </si>
  <si>
    <t>PVE, 2.3.2</t>
  </si>
  <si>
    <t>PVE, 2.3.4</t>
  </si>
  <si>
    <t>PVE, 2.4 / 2.4.4</t>
  </si>
  <si>
    <t>Datakoppeling en inrichting hoodpost (in geval van C-locatie)</t>
  </si>
  <si>
    <r>
      <rPr>
        <b/>
        <i/>
        <sz val="10"/>
        <color theme="1"/>
        <rFont val="Calibri"/>
        <family val="2"/>
      </rPr>
      <t xml:space="preserve">Optioneel </t>
    </r>
    <r>
      <rPr>
        <i/>
        <sz val="10"/>
        <color theme="1"/>
        <rFont val="Calibri"/>
        <family val="2"/>
      </rPr>
      <t xml:space="preserve">te gebruiken eenheidsprijzen, o.b.v. </t>
    </r>
    <r>
      <rPr>
        <b/>
        <i/>
        <sz val="10"/>
        <color theme="1"/>
        <rFont val="Calibri"/>
        <family val="2"/>
      </rPr>
      <t>fictieve</t>
    </r>
    <r>
      <rPr>
        <i/>
        <sz val="10"/>
        <color theme="1"/>
        <rFont val="Calibri"/>
        <family val="2"/>
      </rPr>
      <t xml:space="preserve"> hoeveelheden, voor verrekening van extra/aanvullend werk en tevens ten behoeve van verrekening meer/minderwerk:</t>
    </r>
  </si>
  <si>
    <t>Pilot aanleveren opleverdocumentatie, éénmalig, 2027 (o.b.v. fotoprotocol)</t>
  </si>
  <si>
    <t>SAT Pilotlocatie (éénmalig, 2027 type C/D/E/F n.t.b.)</t>
  </si>
  <si>
    <t>PVE, 1.10</t>
  </si>
  <si>
    <t>PVE, 1.16</t>
  </si>
  <si>
    <t>PVE, 2.1/2.2</t>
  </si>
  <si>
    <t>PVE, 4.1.5</t>
  </si>
  <si>
    <t xml:space="preserve">PVE, 4.7 </t>
  </si>
  <si>
    <t>Vervangen, leveren en aanbrengen binnenkast, kastinrichting en mantelbuizen (handhaven BOK) type: D2</t>
  </si>
  <si>
    <t xml:space="preserve">Leveren en monteren antenne (meerprijs C2-locatie t.o.v. D2-locatie (o.a. modem/antenne i.p.v. CSL)) </t>
  </si>
  <si>
    <t>Vervangen, leveren en anbrengen nieuwe pomp (DSP 22-07 BE) en bestaande pomp meggeren, labelen en afleveren op de gemeentewerf</t>
  </si>
  <si>
    <t xml:space="preserve">Vervangen, leveren en aanbrengen nieuwe pomp (DSP 22-07 BE) en bestaande pomp afvoeren </t>
  </si>
  <si>
    <t>PVE, 4.2</t>
  </si>
  <si>
    <t>PVE, 4.3</t>
  </si>
  <si>
    <t>Opdrachtgever: Gemeente Buren</t>
  </si>
  <si>
    <t>Vervangen, leveren en aanbrengen binnenkast, kastinrichting en mantelbuizen (handhaven BOK) type: F1</t>
  </si>
  <si>
    <t>Vervangen, leveren en aanbrengen BOK en fundering/mantelbuizen (handhaven/terugplaatsen binnenkast en kastinrichting) type: F1</t>
  </si>
  <si>
    <t>Vervangen, leveren en aanbrengen binnenkast, kastinrichting en mantelbuizen (handhaven BOK) type: E2</t>
  </si>
  <si>
    <t>Vervangen, leveren en aanbrengen BOK en fundering/mantelbuizen (handhaven/terugplaatsen binnenkast en kastinrichting) type: E2</t>
  </si>
  <si>
    <t>Vervangen, leveren en aanbrengen BOK en fundering/mantelbuizen (handhaven/terugplaatsen binnenkast en kastinrichting) type: D2</t>
  </si>
  <si>
    <t>PVE, 3.8</t>
  </si>
  <si>
    <t>PVE, 3.7.1 + 3.7.2</t>
  </si>
  <si>
    <t>PVE, 3.1 t/m 3.7                                 (excl. 3.7.1/3.7.2, incl 3.7.3)</t>
  </si>
  <si>
    <t>PVE, 3.6.2</t>
  </si>
  <si>
    <t>PVE, 5.1.2</t>
  </si>
  <si>
    <t>PVE, 5.3</t>
  </si>
  <si>
    <t>PVE, 5.4.1</t>
  </si>
  <si>
    <t>PVE, 5.4.2</t>
  </si>
  <si>
    <t>PVE, 5.5.1</t>
  </si>
  <si>
    <t>PVE, 5.5.2</t>
  </si>
  <si>
    <t>PVE, 4.4.1 / 4.4 / 4.5</t>
  </si>
  <si>
    <t xml:space="preserve">PVE, 4.4.1 / 4.4  </t>
  </si>
  <si>
    <t xml:space="preserve">PVE, 4.4.1 / 4.5  </t>
  </si>
  <si>
    <t>PVE, 4.9</t>
  </si>
  <si>
    <t>Vervangen, leveren en aanbrengen schakelkast (4.1.1 BOK en binnenkast) incl. toebehoren en fundering type: F1</t>
  </si>
  <si>
    <t>Vervangen, leveren en aanbrengen schakelkast (4.1.1 BOK en binnenkast) incl. toebehoren en fundering type: E2</t>
  </si>
  <si>
    <t>Vervangen, leveren en aanbrengen schakelkast (4.1.1 BOK en binnenkast) incl. toebehoren en fundering type: D2</t>
  </si>
  <si>
    <t>Deelrenovaties civiel-/bouwkundig-deel (C/D/E/F-locaties)</t>
  </si>
  <si>
    <t>PVE, 3.2.1</t>
  </si>
  <si>
    <t>Reinigen, ledigen en drooghouden pompput tijdens renovatiewerkzaamheden inclusief drooghouden wergaten buiten de put</t>
  </si>
  <si>
    <t>NEN1010-keuring (extern/onafhankelijk)</t>
  </si>
  <si>
    <t>Verwijderen en afvoeren bestaande sokkels/fundaties (inclusief eventueel loszagen van dekplaat), C/D/E-locaties en 10% F-locaties</t>
  </si>
  <si>
    <t>Opbreek-/herstelwerk verhardingen Elementverhardingen (i.g.v. kopgat t.b.v vervangen mdvst onder elementverhardingen, max 2,5 meter buiten/rondom zijkant put)</t>
  </si>
  <si>
    <t xml:space="preserve">Vervangen, leveren en aanbrengen instrumentatie (in-/uit-vlotter en hw-vlotter) inclusief ophanginrichting (kettinghaak/spanketting/harpsluiting/afspangewicht) </t>
  </si>
  <si>
    <t>Vervangen, leveren en aanbrengen instrumentatie (sensor en hw-vlotter) inclusief ophanginrichting (kettinghaak/spanketting/harpsluiting/afspangewicht) en afspanklem (RVS 316) t.b.v. sensor</t>
  </si>
  <si>
    <r>
      <t xml:space="preserve">Vervangen, leveren en aanbrengen van de complete inhoud van de pomput (o.a. leidingwerk, bovenwaterkoppeling, pompgeleide en hijsinrichting, balkeerklep, muurdoorvoerstuk en aansluiting op bestaande persleiding, exclusief pomp en </t>
    </r>
    <r>
      <rPr>
        <b/>
        <sz val="11"/>
        <color theme="1"/>
        <rFont val="Calibri"/>
        <family val="2"/>
      </rPr>
      <t>exclusief</t>
    </r>
    <r>
      <rPr>
        <sz val="11"/>
        <color theme="1"/>
        <rFont val="Calibri"/>
        <family val="2"/>
      </rPr>
      <t xml:space="preserve"> persafsluiter)</t>
    </r>
  </si>
  <si>
    <r>
      <t xml:space="preserve">Vervangen, leveren en aanbrengen van de complete inhoud van de pomput (o.a. leidingwerk, voetbocht, pompgeleide en hijsinrichting, balkeerklep,                                3-delige koppeling, muurdoorvoerstuk, </t>
    </r>
    <r>
      <rPr>
        <b/>
        <sz val="11"/>
        <color theme="1"/>
        <rFont val="Calibri"/>
        <family val="2"/>
      </rPr>
      <t>inclusief</t>
    </r>
    <r>
      <rPr>
        <sz val="11"/>
        <color theme="1"/>
        <rFont val="Calibri"/>
        <family val="2"/>
      </rPr>
      <t xml:space="preserve"> persafsluiter buiten de put en aansluiting op bestaande persleiding, exclusief pomp)</t>
    </r>
  </si>
  <si>
    <t>Deelrenovatie F-locaties (800 / 20)</t>
  </si>
  <si>
    <t>Percentage inzet</t>
  </si>
  <si>
    <t>Brandstof/ aandrijving</t>
  </si>
  <si>
    <t>Waardering</t>
  </si>
  <si>
    <t>score</t>
  </si>
  <si>
    <t>Euronorm</t>
  </si>
  <si>
    <t>Diesel/Benzine</t>
  </si>
  <si>
    <t>Alternatieve brandstoffen</t>
  </si>
  <si>
    <t>Hydrogenated Vegetable Oil</t>
  </si>
  <si>
    <t>Biodiesel</t>
  </si>
  <si>
    <t>BioCNG</t>
  </si>
  <si>
    <t>BioLNG</t>
  </si>
  <si>
    <t>Gas-to-Liquids</t>
  </si>
  <si>
    <t>Hybride aandrijving</t>
  </si>
  <si>
    <t>Diesel/ electriciteit</t>
  </si>
  <si>
    <t>Zero-emissie materieel</t>
  </si>
  <si>
    <t>Electrisch</t>
  </si>
  <si>
    <t>Waterstof</t>
  </si>
  <si>
    <t>Totaal 100%</t>
  </si>
  <si>
    <t>ALTERNATIEVE BRANDSTOFFEN</t>
  </si>
  <si>
    <t>Onderhoudscontract en (deel)renovaties gemeente Buren C/D/E/F-locaties</t>
  </si>
  <si>
    <t>datum 2-5-2026</t>
  </si>
  <si>
    <t>Vervangen, leveren en aanbrengen putafdekking (17 cm)</t>
  </si>
  <si>
    <t>Vervangen, leveren en aanbrengen putafdekking (24 cm)</t>
  </si>
  <si>
    <t>Stelpost kosten Liander stroommeterwisseling en onvoorzien (incl. 5% stelpostvergoeding)</t>
  </si>
  <si>
    <t>Oplevering renovatie (inclusief vooroplevering)</t>
  </si>
  <si>
    <t xml:space="preserve">Jaarlijkse rondgang en opname (alle planmatige te renoveren objecten) </t>
  </si>
  <si>
    <t>Jaarlijkse handelingskosten/coordinatie directieleveringen (kaststickers, As-built E-schema's en aanverwante werkzaamheden)</t>
  </si>
  <si>
    <t>Planning en engineering (jaarlijks)</t>
  </si>
  <si>
    <t>projectmanagement (jaarlijks)</t>
  </si>
  <si>
    <t>betreft (deel) renovatie</t>
  </si>
  <si>
    <t>PVE, 2.5.1 / 2.5.2</t>
  </si>
  <si>
    <r>
      <t xml:space="preserve">Vervangen, leveren en aanbrengen van de complete inhoud van de pomput (o.a. leidingwerk, voetbocht, pompgeleide en hijsinrichting, balkeerklep,                                                                     3-delige koppeling, muurdoorvoerstuk, </t>
    </r>
    <r>
      <rPr>
        <b/>
        <sz val="11"/>
        <color theme="1"/>
        <rFont val="Calibri"/>
        <family val="2"/>
      </rPr>
      <t>inclusief</t>
    </r>
    <r>
      <rPr>
        <sz val="11"/>
        <color theme="1"/>
        <rFont val="Calibri"/>
        <family val="2"/>
      </rPr>
      <t xml:space="preserve"> persafsluiter buiten de put en aansluiting op bestaande persleiding, exclusief pomp)</t>
    </r>
  </si>
  <si>
    <t>prijzenblad perceel renovatie</t>
  </si>
  <si>
    <t>Deelrenovatie C- en D-locaties (10 gepland, 2 ad-hoc, 12 totaal / 4)</t>
  </si>
  <si>
    <t>Deelrenovatie E-locaties (5 gepland, 2 ad-hoc, 7 totaal / 4)</t>
  </si>
  <si>
    <r>
      <t xml:space="preserve">Alle </t>
    </r>
    <r>
      <rPr>
        <b/>
        <sz val="11"/>
        <color theme="9"/>
        <rFont val="Aptos Narrow"/>
        <family val="2"/>
        <scheme val="minor"/>
      </rPr>
      <t>groene cellen (€ 0,00)</t>
    </r>
    <r>
      <rPr>
        <sz val="11"/>
        <rFont val="Aptos Narrow"/>
        <family val="2"/>
        <scheme val="minor"/>
      </rPr>
      <t xml:space="preserve"> door de inschrijver in te vullen met een eurobedrag. </t>
    </r>
  </si>
  <si>
    <t>perceel renovatie</t>
  </si>
  <si>
    <t>Hoeveelheden zijn indicatief per kalenderjaar weergegeven</t>
  </si>
  <si>
    <t>FAT Pilotkast (éénmalig, 2027 , type C/D/E/F n.t.b.)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</si>
</sst>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theme="7" tint="0.79998168889431442"/>
      <name val="Calibri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theme="1"/>
      <name val="Calibri"/>
      <family val="2"/>
    </font>
    <font>
      <sz val="11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u/>
      <sz val="11"/>
      <name val="Calibri"/>
      <family val="2"/>
    </font>
    <font>
      <i/>
      <sz val="8"/>
      <color theme="1"/>
      <name val="Calibri"/>
      <family val="2"/>
    </font>
    <font>
      <i/>
      <sz val="11"/>
      <color theme="1"/>
      <name val="Calibri"/>
      <family val="2"/>
    </font>
    <font>
      <i/>
      <sz val="10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name val="Calibri"/>
      <family val="2"/>
    </font>
    <font>
      <i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9E7F7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medium">
        <color auto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medium">
        <color auto="1"/>
      </top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thin">
        <color rgb="FFBEBEBE"/>
      </top>
      <bottom style="thin">
        <color rgb="FFBEBEBE"/>
      </bottom>
      <diagonal/>
    </border>
    <border>
      <left style="medium">
        <color auto="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indent="1"/>
    </xf>
    <xf numFmtId="0" fontId="4" fillId="4" borderId="21" xfId="0" applyFont="1" applyFill="1" applyBorder="1" applyAlignment="1">
      <alignment horizontal="left" vertical="center" indent="1"/>
    </xf>
    <xf numFmtId="0" fontId="4" fillId="4" borderId="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vertical="center"/>
    </xf>
    <xf numFmtId="0" fontId="2" fillId="3" borderId="16" xfId="0" applyFont="1" applyFill="1" applyBorder="1" applyAlignment="1" applyProtection="1">
      <alignment horizontal="left"/>
      <protection locked="0"/>
    </xf>
    <xf numFmtId="0" fontId="5" fillId="0" borderId="17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3" borderId="11" xfId="0" applyFont="1" applyFill="1" applyBorder="1" applyAlignment="1" applyProtection="1">
      <alignment horizontal="left"/>
      <protection locked="0"/>
    </xf>
    <xf numFmtId="0" fontId="4" fillId="0" borderId="11" xfId="0" applyFont="1" applyBorder="1" applyAlignment="1">
      <alignment horizontal="left" vertical="center" indent="1"/>
    </xf>
    <xf numFmtId="0" fontId="4" fillId="4" borderId="34" xfId="0" applyFont="1" applyFill="1" applyBorder="1" applyAlignment="1">
      <alignment horizontal="left" vertical="center" indent="1"/>
    </xf>
    <xf numFmtId="0" fontId="2" fillId="4" borderId="3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38" xfId="0" applyFont="1" applyBorder="1" applyAlignment="1">
      <alignment horizontal="left" wrapText="1"/>
    </xf>
    <xf numFmtId="0" fontId="2" fillId="0" borderId="41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top" wrapText="1" indent="1"/>
    </xf>
    <xf numFmtId="0" fontId="10" fillId="0" borderId="19" xfId="0" applyFont="1" applyBorder="1" applyAlignment="1">
      <alignment horizontal="left" vertical="center" indent="1"/>
    </xf>
    <xf numFmtId="0" fontId="5" fillId="0" borderId="43" xfId="0" applyFont="1" applyBorder="1" applyAlignment="1">
      <alignment horizontal="left" vertical="center" wrapText="1" indent="1"/>
    </xf>
    <xf numFmtId="0" fontId="11" fillId="4" borderId="37" xfId="0" applyFont="1" applyFill="1" applyBorder="1" applyAlignment="1">
      <alignment horizontal="left"/>
    </xf>
    <xf numFmtId="0" fontId="4" fillId="0" borderId="10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30" xfId="0" applyFont="1" applyBorder="1" applyAlignment="1">
      <alignment horizontal="left"/>
    </xf>
    <xf numFmtId="0" fontId="5" fillId="0" borderId="17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top" wrapText="1" indent="1"/>
    </xf>
    <xf numFmtId="0" fontId="13" fillId="0" borderId="17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4" borderId="35" xfId="0" applyFont="1" applyFill="1" applyBorder="1" applyAlignment="1">
      <alignment horizontal="left" vertical="center"/>
    </xf>
    <xf numFmtId="0" fontId="2" fillId="0" borderId="31" xfId="0" applyFont="1" applyBorder="1" applyAlignment="1">
      <alignment horizontal="left"/>
    </xf>
    <xf numFmtId="0" fontId="2" fillId="5" borderId="6" xfId="0" applyFont="1" applyFill="1" applyBorder="1" applyAlignment="1">
      <alignment horizontal="left" vertical="center"/>
    </xf>
    <xf numFmtId="0" fontId="15" fillId="0" borderId="1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5" borderId="19" xfId="0" applyFont="1" applyFill="1" applyBorder="1" applyAlignment="1">
      <alignment horizontal="left" vertical="center" indent="1"/>
    </xf>
    <xf numFmtId="0" fontId="2" fillId="0" borderId="17" xfId="0" applyFont="1" applyBorder="1" applyAlignment="1">
      <alignment vertical="center"/>
    </xf>
    <xf numFmtId="0" fontId="16" fillId="0" borderId="17" xfId="0" applyFont="1" applyBorder="1" applyAlignment="1">
      <alignment horizontal="left" vertical="center" indent="3"/>
    </xf>
    <xf numFmtId="0" fontId="16" fillId="0" borderId="6" xfId="0" applyFont="1" applyBorder="1" applyAlignment="1">
      <alignment horizontal="left" vertical="center"/>
    </xf>
    <xf numFmtId="0" fontId="16" fillId="6" borderId="17" xfId="0" applyFont="1" applyFill="1" applyBorder="1" applyAlignment="1">
      <alignment horizontal="left" vertical="center" wrapText="1" indent="3"/>
    </xf>
    <xf numFmtId="0" fontId="16" fillId="6" borderId="6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left" vertical="center" indent="3"/>
    </xf>
    <xf numFmtId="0" fontId="18" fillId="6" borderId="42" xfId="0" applyFont="1" applyFill="1" applyBorder="1" applyAlignment="1">
      <alignment horizontal="left" vertical="top" wrapText="1" indent="3"/>
    </xf>
    <xf numFmtId="0" fontId="16" fillId="6" borderId="19" xfId="0" applyFont="1" applyFill="1" applyBorder="1" applyAlignment="1">
      <alignment horizontal="left" vertical="center" indent="3"/>
    </xf>
    <xf numFmtId="0" fontId="8" fillId="0" borderId="39" xfId="0" applyFont="1" applyBorder="1" applyAlignment="1">
      <alignment horizontal="center" wrapText="1"/>
    </xf>
    <xf numFmtId="0" fontId="8" fillId="0" borderId="39" xfId="0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164" fontId="2" fillId="0" borderId="0" xfId="1" applyNumberFormat="1" applyFont="1" applyBorder="1" applyAlignment="1">
      <alignment vertical="center"/>
    </xf>
    <xf numFmtId="164" fontId="2" fillId="0" borderId="2" xfId="1" applyNumberFormat="1" applyFont="1" applyFill="1" applyBorder="1" applyAlignment="1">
      <alignment vertical="center"/>
    </xf>
    <xf numFmtId="164" fontId="4" fillId="0" borderId="3" xfId="1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vertical="center"/>
    </xf>
    <xf numFmtId="164" fontId="2" fillId="0" borderId="12" xfId="1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right" vertical="center"/>
    </xf>
    <xf numFmtId="164" fontId="4" fillId="4" borderId="1" xfId="1" applyNumberFormat="1" applyFont="1" applyFill="1" applyBorder="1" applyAlignment="1">
      <alignment horizontal="right" vertical="center"/>
    </xf>
    <xf numFmtId="164" fontId="4" fillId="4" borderId="22" xfId="1" applyNumberFormat="1" applyFont="1" applyFill="1" applyBorder="1" applyAlignment="1">
      <alignment horizontal="right" vertical="center"/>
    </xf>
    <xf numFmtId="164" fontId="2" fillId="2" borderId="25" xfId="1" applyNumberFormat="1" applyFont="1" applyFill="1" applyBorder="1" applyAlignment="1">
      <alignment vertical="center"/>
    </xf>
    <xf numFmtId="164" fontId="2" fillId="0" borderId="25" xfId="1" applyNumberFormat="1" applyFont="1" applyFill="1" applyBorder="1" applyAlignment="1">
      <alignment vertical="center"/>
    </xf>
    <xf numFmtId="164" fontId="2" fillId="3" borderId="7" xfId="1" applyNumberFormat="1" applyFont="1" applyFill="1" applyBorder="1" applyAlignment="1" applyProtection="1">
      <alignment vertical="center"/>
      <protection locked="0"/>
    </xf>
    <xf numFmtId="164" fontId="2" fillId="0" borderId="24" xfId="1" applyNumberFormat="1" applyFont="1" applyBorder="1" applyAlignment="1">
      <alignment vertical="center"/>
    </xf>
    <xf numFmtId="164" fontId="2" fillId="0" borderId="26" xfId="1" applyNumberFormat="1" applyFont="1" applyBorder="1" applyAlignment="1">
      <alignment vertical="center"/>
    </xf>
    <xf numFmtId="164" fontId="2" fillId="2" borderId="23" xfId="1" applyNumberFormat="1" applyFont="1" applyFill="1" applyBorder="1" applyAlignment="1">
      <alignment vertical="center"/>
    </xf>
    <xf numFmtId="164" fontId="2" fillId="0" borderId="29" xfId="1" applyNumberFormat="1" applyFont="1" applyFill="1" applyBorder="1" applyAlignment="1">
      <alignment vertical="center"/>
    </xf>
    <xf numFmtId="164" fontId="2" fillId="0" borderId="7" xfId="1" applyNumberFormat="1" applyFont="1" applyFill="1" applyBorder="1" applyAlignment="1" applyProtection="1">
      <alignment vertical="center"/>
      <protection locked="0"/>
    </xf>
    <xf numFmtId="164" fontId="16" fillId="0" borderId="25" xfId="1" applyNumberFormat="1" applyFont="1" applyFill="1" applyBorder="1" applyAlignment="1">
      <alignment vertical="center"/>
    </xf>
    <xf numFmtId="164" fontId="16" fillId="3" borderId="7" xfId="1" applyNumberFormat="1" applyFont="1" applyFill="1" applyBorder="1" applyAlignment="1" applyProtection="1">
      <alignment vertical="center"/>
      <protection locked="0"/>
    </xf>
    <xf numFmtId="164" fontId="16" fillId="0" borderId="24" xfId="1" applyNumberFormat="1" applyFont="1" applyBorder="1" applyAlignment="1">
      <alignment vertical="center"/>
    </xf>
    <xf numFmtId="164" fontId="2" fillId="5" borderId="24" xfId="1" applyNumberFormat="1" applyFont="1" applyFill="1" applyBorder="1" applyAlignment="1">
      <alignment vertical="center"/>
    </xf>
    <xf numFmtId="164" fontId="2" fillId="0" borderId="25" xfId="1" applyNumberFormat="1" applyFont="1" applyBorder="1" applyAlignment="1">
      <alignment vertical="center"/>
    </xf>
    <xf numFmtId="164" fontId="2" fillId="0" borderId="29" xfId="1" applyNumberFormat="1" applyFont="1" applyBorder="1" applyAlignment="1">
      <alignment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24" xfId="1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horizontal="left" vertical="center"/>
    </xf>
    <xf numFmtId="164" fontId="2" fillId="0" borderId="28" xfId="1" applyNumberFormat="1" applyFont="1" applyFill="1" applyBorder="1" applyAlignment="1" applyProtection="1">
      <alignment vertical="center"/>
      <protection locked="0"/>
    </xf>
    <xf numFmtId="164" fontId="16" fillId="0" borderId="24" xfId="1" applyNumberFormat="1" applyFont="1" applyFill="1" applyBorder="1" applyAlignment="1">
      <alignment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2" borderId="4" xfId="1" applyNumberFormat="1" applyFont="1" applyFill="1" applyBorder="1" applyAlignment="1" applyProtection="1">
      <alignment vertical="center"/>
      <protection locked="0"/>
    </xf>
    <xf numFmtId="164" fontId="6" fillId="4" borderId="8" xfId="1" applyNumberFormat="1" applyFont="1" applyFill="1" applyBorder="1" applyAlignment="1">
      <alignment vertical="center"/>
    </xf>
    <xf numFmtId="164" fontId="4" fillId="4" borderId="27" xfId="1" applyNumberFormat="1" applyFont="1" applyFill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164" fontId="2" fillId="4" borderId="0" xfId="1" applyNumberFormat="1" applyFont="1" applyFill="1" applyBorder="1" applyAlignment="1">
      <alignment vertical="center"/>
    </xf>
    <xf numFmtId="164" fontId="2" fillId="4" borderId="12" xfId="1" applyNumberFormat="1" applyFont="1" applyFill="1" applyBorder="1" applyAlignment="1">
      <alignment vertical="center"/>
    </xf>
    <xf numFmtId="164" fontId="2" fillId="0" borderId="12" xfId="1" applyNumberFormat="1" applyFont="1" applyBorder="1" applyAlignment="1">
      <alignment vertical="center"/>
    </xf>
    <xf numFmtId="164" fontId="2" fillId="4" borderId="35" xfId="1" applyNumberFormat="1" applyFont="1" applyFill="1" applyBorder="1" applyAlignment="1">
      <alignment vertical="center"/>
    </xf>
    <xf numFmtId="164" fontId="5" fillId="3" borderId="36" xfId="1" applyNumberFormat="1" applyFont="1" applyFill="1" applyBorder="1" applyAlignment="1">
      <alignment vertical="center"/>
    </xf>
    <xf numFmtId="164" fontId="2" fillId="0" borderId="33" xfId="1" applyNumberFormat="1" applyFont="1" applyBorder="1" applyAlignment="1">
      <alignment vertical="center"/>
    </xf>
    <xf numFmtId="164" fontId="2" fillId="0" borderId="31" xfId="1" applyNumberFormat="1" applyFont="1" applyBorder="1" applyAlignment="1"/>
    <xf numFmtId="164" fontId="2" fillId="0" borderId="32" xfId="1" applyNumberFormat="1" applyFont="1" applyBorder="1" applyAlignment="1">
      <alignment vertical="center"/>
    </xf>
    <xf numFmtId="164" fontId="16" fillId="0" borderId="25" xfId="1" applyNumberFormat="1" applyFont="1" applyBorder="1" applyAlignment="1">
      <alignment vertical="center"/>
    </xf>
    <xf numFmtId="0" fontId="16" fillId="0" borderId="19" xfId="0" applyFont="1" applyBorder="1" applyAlignment="1">
      <alignment horizontal="left" vertical="center" indent="3"/>
    </xf>
    <xf numFmtId="0" fontId="5" fillId="0" borderId="20" xfId="0" applyFont="1" applyBorder="1" applyAlignment="1">
      <alignment horizontal="left" vertical="center" indent="1"/>
    </xf>
    <xf numFmtId="0" fontId="15" fillId="0" borderId="0" xfId="0" applyFont="1" applyAlignment="1">
      <alignment vertical="center"/>
    </xf>
    <xf numFmtId="0" fontId="18" fillId="6" borderId="17" xfId="0" applyFont="1" applyFill="1" applyBorder="1" applyAlignment="1">
      <alignment horizontal="left" vertical="top" wrapText="1" indent="3"/>
    </xf>
    <xf numFmtId="0" fontId="16" fillId="0" borderId="0" xfId="0" applyFont="1" applyAlignment="1">
      <alignment vertical="center"/>
    </xf>
    <xf numFmtId="0" fontId="5" fillId="0" borderId="20" xfId="0" applyFont="1" applyBorder="1" applyAlignment="1">
      <alignment horizontal="left" vertical="top" wrapText="1" indent="1"/>
    </xf>
    <xf numFmtId="1" fontId="19" fillId="6" borderId="5" xfId="0" applyNumberFormat="1" applyFont="1" applyFill="1" applyBorder="1" applyAlignment="1">
      <alignment horizontal="center" vertical="top" shrinkToFit="1"/>
    </xf>
    <xf numFmtId="0" fontId="18" fillId="6" borderId="5" xfId="0" applyFont="1" applyFill="1" applyBorder="1" applyAlignment="1">
      <alignment horizontal="center" vertical="top" wrapText="1"/>
    </xf>
    <xf numFmtId="1" fontId="19" fillId="6" borderId="7" xfId="0" applyNumberFormat="1" applyFont="1" applyFill="1" applyBorder="1" applyAlignment="1">
      <alignment horizontal="center" vertical="top" shrinkToFit="1"/>
    </xf>
    <xf numFmtId="9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164" fontId="2" fillId="0" borderId="7" xfId="0" applyNumberFormat="1" applyFont="1" applyBorder="1" applyAlignment="1" applyProtection="1">
      <alignment horizontal="center" vertical="center"/>
      <protection locked="0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164" fontId="2" fillId="2" borderId="6" xfId="1" applyNumberFormat="1" applyFont="1" applyFill="1" applyBorder="1" applyAlignment="1" applyProtection="1">
      <alignment vertical="center"/>
      <protection locked="0"/>
    </xf>
    <xf numFmtId="164" fontId="2" fillId="0" borderId="28" xfId="0" applyNumberFormat="1" applyFont="1" applyBorder="1" applyAlignment="1" applyProtection="1">
      <alignment horizontal="center" vertical="center"/>
      <protection locked="0"/>
    </xf>
    <xf numFmtId="164" fontId="16" fillId="0" borderId="6" xfId="1" applyNumberFormat="1" applyFont="1" applyFill="1" applyBorder="1" applyAlignment="1" applyProtection="1">
      <alignment vertical="center"/>
      <protection locked="0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164" fontId="2" fillId="2" borderId="44" xfId="1" applyNumberFormat="1" applyFont="1" applyFill="1" applyBorder="1" applyAlignment="1" applyProtection="1">
      <alignment vertical="center"/>
      <protection locked="0"/>
    </xf>
    <xf numFmtId="164" fontId="2" fillId="2" borderId="4" xfId="0" applyNumberFormat="1" applyFont="1" applyFill="1" applyBorder="1" applyAlignment="1" applyProtection="1">
      <alignment horizontal="center" vertical="center"/>
      <protection locked="0"/>
    </xf>
    <xf numFmtId="164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164" fontId="2" fillId="5" borderId="7" xfId="1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164" fontId="2" fillId="0" borderId="0" xfId="1" applyNumberFormat="1" applyFont="1" applyBorder="1" applyAlignment="1" applyProtection="1">
      <protection locked="0"/>
    </xf>
    <xf numFmtId="164" fontId="2" fillId="0" borderId="12" xfId="1" applyNumberFormat="1" applyFont="1" applyBorder="1" applyAlignment="1" applyProtection="1">
      <alignment vertical="center"/>
      <protection locked="0"/>
    </xf>
    <xf numFmtId="0" fontId="2" fillId="0" borderId="30" xfId="0" applyFont="1" applyBorder="1" applyAlignment="1" applyProtection="1">
      <alignment horizontal="left"/>
      <protection locked="0"/>
    </xf>
    <xf numFmtId="0" fontId="2" fillId="0" borderId="31" xfId="0" applyFont="1" applyBorder="1" applyAlignment="1" applyProtection="1">
      <alignment horizontal="left"/>
      <protection locked="0"/>
    </xf>
    <xf numFmtId="0" fontId="2" fillId="0" borderId="31" xfId="0" applyFont="1" applyBorder="1" applyProtection="1">
      <protection locked="0"/>
    </xf>
    <xf numFmtId="0" fontId="2" fillId="0" borderId="31" xfId="0" applyFont="1" applyBorder="1" applyAlignment="1" applyProtection="1">
      <alignment horizontal="center"/>
      <protection locked="0"/>
    </xf>
    <xf numFmtId="164" fontId="2" fillId="0" borderId="31" xfId="1" applyNumberFormat="1" applyFont="1" applyBorder="1" applyAlignment="1" applyProtection="1">
      <protection locked="0"/>
    </xf>
    <xf numFmtId="164" fontId="2" fillId="0" borderId="32" xfId="1" applyNumberFormat="1" applyFont="1" applyBorder="1" applyAlignment="1" applyProtection="1">
      <alignment vertical="center"/>
      <protection locked="0"/>
    </xf>
    <xf numFmtId="0" fontId="2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center"/>
      <protection locked="0"/>
    </xf>
    <xf numFmtId="164" fontId="2" fillId="3" borderId="0" xfId="1" applyNumberFormat="1" applyFont="1" applyFill="1" applyBorder="1" applyAlignment="1" applyProtection="1">
      <protection locked="0"/>
    </xf>
    <xf numFmtId="0" fontId="2" fillId="0" borderId="9" xfId="0" applyFont="1" applyBorder="1" applyAlignment="1" applyProtection="1">
      <alignment horizontal="left"/>
      <protection locked="0"/>
    </xf>
    <xf numFmtId="164" fontId="2" fillId="0" borderId="33" xfId="1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3" borderId="13" xfId="0" applyFont="1" applyFill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center"/>
      <protection locked="0"/>
    </xf>
    <xf numFmtId="164" fontId="2" fillId="0" borderId="14" xfId="1" applyNumberFormat="1" applyFont="1" applyBorder="1" applyAlignment="1" applyProtection="1">
      <protection locked="0"/>
    </xf>
    <xf numFmtId="164" fontId="2" fillId="0" borderId="15" xfId="1" applyNumberFormat="1" applyFont="1" applyBorder="1" applyAlignment="1" applyProtection="1">
      <alignment vertical="center"/>
      <protection locked="0"/>
    </xf>
    <xf numFmtId="9" fontId="0" fillId="3" borderId="0" xfId="0" applyNumberFormat="1" applyFill="1" applyProtection="1">
      <protection locked="0"/>
    </xf>
    <xf numFmtId="164" fontId="2" fillId="0" borderId="6" xfId="0" applyNumberFormat="1" applyFont="1" applyBorder="1" applyAlignment="1">
      <alignment horizontal="center" vertical="center"/>
    </xf>
    <xf numFmtId="164" fontId="16" fillId="0" borderId="6" xfId="1" applyNumberFormat="1" applyFont="1" applyFill="1" applyBorder="1" applyAlignment="1">
      <alignment vertical="center"/>
    </xf>
    <xf numFmtId="164" fontId="2" fillId="0" borderId="28" xfId="1" applyNumberFormat="1" applyFont="1" applyFill="1" applyBorder="1" applyAlignment="1">
      <alignment vertical="center"/>
    </xf>
    <xf numFmtId="0" fontId="2" fillId="3" borderId="9" xfId="0" applyFont="1" applyFill="1" applyBorder="1" applyAlignment="1" applyProtection="1">
      <alignment horizontal="center"/>
      <protection locked="0"/>
    </xf>
    <xf numFmtId="0" fontId="8" fillId="0" borderId="39" xfId="0" quotePrefix="1" applyFont="1" applyBorder="1" applyAlignment="1">
      <alignment horizontal="center"/>
    </xf>
    <xf numFmtId="0" fontId="9" fillId="0" borderId="38" xfId="0" applyFont="1" applyBorder="1" applyAlignment="1">
      <alignment horizontal="left" wrapText="1"/>
    </xf>
    <xf numFmtId="0" fontId="9" fillId="0" borderId="38" xfId="0" applyFont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FFFFCC"/>
      <color rgb="FFF9E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78"/>
  <sheetViews>
    <sheetView zoomScale="90" zoomScaleNormal="90" workbookViewId="0">
      <selection activeCell="F17" sqref="F17"/>
    </sheetView>
  </sheetViews>
  <sheetFormatPr defaultColWidth="9.109375" defaultRowHeight="18" customHeight="1" x14ac:dyDescent="0.3"/>
  <cols>
    <col min="1" max="1" width="3.44140625" style="1" customWidth="1"/>
    <col min="2" max="2" width="128.44140625" style="2" customWidth="1"/>
    <col min="3" max="3" width="26" style="54" customWidth="1"/>
    <col min="4" max="4" width="12.44140625" style="3" bestFit="1" customWidth="1"/>
    <col min="5" max="5" width="8.88671875" style="3" bestFit="1" customWidth="1"/>
    <col min="6" max="6" width="14.109375" style="84" customWidth="1"/>
    <col min="7" max="7" width="18.109375" style="84" customWidth="1"/>
    <col min="8" max="16384" width="9.109375" style="1"/>
  </cols>
  <sheetData>
    <row r="1" spans="2:7" ht="18" customHeight="1" thickBot="1" x14ac:dyDescent="0.35"/>
    <row r="2" spans="2:7" ht="18" customHeight="1" x14ac:dyDescent="0.3">
      <c r="B2" s="44" t="s">
        <v>121</v>
      </c>
      <c r="C2" s="31"/>
      <c r="D2" s="31"/>
      <c r="E2" s="32"/>
      <c r="F2" s="85"/>
      <c r="G2" s="86"/>
    </row>
    <row r="3" spans="2:7" ht="18" customHeight="1" x14ac:dyDescent="0.3">
      <c r="B3" s="24"/>
      <c r="C3" s="55"/>
      <c r="D3" s="28"/>
      <c r="E3" s="29"/>
      <c r="F3" s="87"/>
      <c r="G3" s="88"/>
    </row>
    <row r="4" spans="2:7" ht="18" customHeight="1" x14ac:dyDescent="0.3">
      <c r="B4" s="39" t="s">
        <v>68</v>
      </c>
      <c r="C4" s="55"/>
      <c r="D4" s="28"/>
      <c r="E4" s="29"/>
      <c r="F4" s="87"/>
      <c r="G4" s="88"/>
    </row>
    <row r="5" spans="2:7" ht="18" customHeight="1" x14ac:dyDescent="0.3">
      <c r="B5" s="39" t="s">
        <v>134</v>
      </c>
      <c r="C5" s="55"/>
      <c r="D5" s="28"/>
      <c r="E5" s="29"/>
      <c r="F5" s="89"/>
      <c r="G5" s="88"/>
    </row>
    <row r="6" spans="2:7" ht="18" customHeight="1" x14ac:dyDescent="0.25">
      <c r="B6" s="39"/>
      <c r="C6" s="30"/>
      <c r="D6" s="30"/>
      <c r="E6" s="180"/>
      <c r="F6" s="90"/>
      <c r="G6" s="88"/>
    </row>
    <row r="7" spans="2:7" ht="18" customHeight="1" x14ac:dyDescent="0.25">
      <c r="B7" s="39"/>
      <c r="C7" s="181"/>
      <c r="D7" s="181"/>
      <c r="E7" s="180"/>
      <c r="F7" s="91"/>
      <c r="G7" s="88"/>
    </row>
    <row r="8" spans="2:7" ht="18" customHeight="1" x14ac:dyDescent="0.25">
      <c r="B8" s="39" t="s">
        <v>139</v>
      </c>
      <c r="C8" s="182"/>
      <c r="D8" s="182"/>
      <c r="E8" s="79"/>
      <c r="F8" s="91"/>
      <c r="G8" s="88"/>
    </row>
    <row r="9" spans="2:7" ht="18" customHeight="1" x14ac:dyDescent="0.25">
      <c r="B9" s="39"/>
      <c r="C9" s="182"/>
      <c r="D9" s="182"/>
      <c r="E9" s="79"/>
      <c r="F9" s="90"/>
      <c r="G9" s="88"/>
    </row>
    <row r="10" spans="2:7" ht="18" customHeight="1" x14ac:dyDescent="0.25">
      <c r="B10" s="39" t="s">
        <v>122</v>
      </c>
      <c r="C10" s="182"/>
      <c r="D10" s="182"/>
      <c r="E10" s="80"/>
      <c r="F10" s="90"/>
      <c r="G10" s="88"/>
    </row>
    <row r="11" spans="2:7" ht="18" customHeight="1" x14ac:dyDescent="0.3">
      <c r="B11" s="39"/>
      <c r="F11" s="92"/>
      <c r="G11" s="93"/>
    </row>
    <row r="12" spans="2:7" ht="18" customHeight="1" x14ac:dyDescent="0.3">
      <c r="B12" s="39"/>
      <c r="F12" s="92"/>
      <c r="G12" s="93"/>
    </row>
    <row r="13" spans="2:7" ht="18" customHeight="1" thickBot="1" x14ac:dyDescent="0.35">
      <c r="B13" s="45"/>
      <c r="C13" s="56"/>
      <c r="D13" s="5"/>
      <c r="E13" s="5"/>
      <c r="F13" s="92"/>
      <c r="G13" s="93" t="str">
        <f>IF(F161=3,"Alle lichtgroene velden invullen","")</f>
        <v/>
      </c>
    </row>
    <row r="14" spans="2:7" ht="18" customHeight="1" x14ac:dyDescent="0.3">
      <c r="B14" s="6" t="s">
        <v>131</v>
      </c>
      <c r="C14" s="57" t="s">
        <v>44</v>
      </c>
      <c r="D14" s="7" t="s">
        <v>0</v>
      </c>
      <c r="E14" s="7" t="s">
        <v>1</v>
      </c>
      <c r="F14" s="94" t="s">
        <v>2</v>
      </c>
      <c r="G14" s="95" t="s">
        <v>3</v>
      </c>
    </row>
    <row r="15" spans="2:7" ht="18" customHeight="1" x14ac:dyDescent="0.3">
      <c r="B15" s="11" t="s">
        <v>48</v>
      </c>
      <c r="C15" s="58"/>
      <c r="D15" s="12"/>
      <c r="E15" s="12"/>
      <c r="F15" s="144"/>
      <c r="G15" s="96"/>
    </row>
    <row r="16" spans="2:7" ht="18" customHeight="1" x14ac:dyDescent="0.3">
      <c r="B16" s="35"/>
      <c r="C16" s="60"/>
      <c r="D16" s="36"/>
      <c r="E16" s="36"/>
      <c r="F16" s="113"/>
      <c r="G16" s="97"/>
    </row>
    <row r="17" spans="2:7" ht="18" customHeight="1" x14ac:dyDescent="0.3">
      <c r="B17" s="9" t="s">
        <v>127</v>
      </c>
      <c r="C17" s="50" t="s">
        <v>57</v>
      </c>
      <c r="D17" s="10">
        <v>1</v>
      </c>
      <c r="E17" s="10" t="s">
        <v>4</v>
      </c>
      <c r="F17" s="98"/>
      <c r="G17" s="99">
        <f t="shared" ref="G17:G18" si="0">F17*D17</f>
        <v>0</v>
      </c>
    </row>
    <row r="18" spans="2:7" ht="18" customHeight="1" x14ac:dyDescent="0.3">
      <c r="B18" s="14" t="s">
        <v>128</v>
      </c>
      <c r="C18" s="51" t="s">
        <v>58</v>
      </c>
      <c r="D18" s="10">
        <v>1</v>
      </c>
      <c r="E18" s="10" t="s">
        <v>4</v>
      </c>
      <c r="F18" s="98"/>
      <c r="G18" s="99">
        <f t="shared" si="0"/>
        <v>0</v>
      </c>
    </row>
    <row r="19" spans="2:7" ht="18" customHeight="1" x14ac:dyDescent="0.3">
      <c r="B19" s="39"/>
      <c r="C19" s="52"/>
      <c r="D19" s="21"/>
      <c r="E19" s="21"/>
      <c r="F19" s="145"/>
      <c r="G19" s="108"/>
    </row>
    <row r="20" spans="2:7" ht="18" customHeight="1" x14ac:dyDescent="0.3">
      <c r="B20" s="53" t="s">
        <v>5</v>
      </c>
      <c r="C20" s="52"/>
      <c r="D20" s="21"/>
      <c r="E20" s="21"/>
      <c r="F20" s="145"/>
      <c r="G20" s="109"/>
    </row>
    <row r="21" spans="2:7" ht="18" customHeight="1" x14ac:dyDescent="0.3">
      <c r="B21" s="11" t="s">
        <v>49</v>
      </c>
      <c r="C21" s="59"/>
      <c r="D21" s="8"/>
      <c r="E21" s="8"/>
      <c r="F21" s="148"/>
      <c r="G21" s="101"/>
    </row>
    <row r="22" spans="2:7" ht="18" customHeight="1" x14ac:dyDescent="0.3">
      <c r="B22" s="35"/>
      <c r="C22" s="60"/>
      <c r="D22" s="36"/>
      <c r="E22" s="36"/>
      <c r="F22" s="113"/>
      <c r="G22" s="97"/>
    </row>
    <row r="23" spans="2:7" s="82" customFormat="1" ht="18" customHeight="1" x14ac:dyDescent="0.3">
      <c r="B23" s="37" t="s">
        <v>129</v>
      </c>
      <c r="C23" s="60" t="s">
        <v>59</v>
      </c>
      <c r="D23" s="10">
        <v>1</v>
      </c>
      <c r="E23" s="10" t="s">
        <v>4</v>
      </c>
      <c r="F23" s="98"/>
      <c r="G23" s="99">
        <f t="shared" ref="G23:G27" si="1">F23*D23</f>
        <v>0</v>
      </c>
    </row>
    <row r="24" spans="2:7" ht="18" customHeight="1" x14ac:dyDescent="0.3">
      <c r="B24" s="37" t="s">
        <v>130</v>
      </c>
      <c r="C24" s="60" t="s">
        <v>132</v>
      </c>
      <c r="D24" s="10">
        <v>1</v>
      </c>
      <c r="E24" s="10" t="s">
        <v>4</v>
      </c>
      <c r="F24" s="98"/>
      <c r="G24" s="99">
        <f t="shared" si="1"/>
        <v>0</v>
      </c>
    </row>
    <row r="25" spans="2:7" ht="18" customHeight="1" x14ac:dyDescent="0.3">
      <c r="B25" s="37" t="s">
        <v>140</v>
      </c>
      <c r="C25" s="60" t="s">
        <v>50</v>
      </c>
      <c r="D25" s="10">
        <v>1</v>
      </c>
      <c r="E25" s="10" t="s">
        <v>4</v>
      </c>
      <c r="F25" s="98"/>
      <c r="G25" s="99">
        <f t="shared" si="1"/>
        <v>0</v>
      </c>
    </row>
    <row r="26" spans="2:7" ht="18" customHeight="1" x14ac:dyDescent="0.3">
      <c r="B26" s="37" t="s">
        <v>56</v>
      </c>
      <c r="C26" s="60" t="s">
        <v>51</v>
      </c>
      <c r="D26" s="10">
        <v>1</v>
      </c>
      <c r="E26" s="10" t="s">
        <v>4</v>
      </c>
      <c r="F26" s="98"/>
      <c r="G26" s="99">
        <f t="shared" si="1"/>
        <v>0</v>
      </c>
    </row>
    <row r="27" spans="2:7" ht="18" customHeight="1" x14ac:dyDescent="0.3">
      <c r="B27" s="37" t="s">
        <v>55</v>
      </c>
      <c r="C27" s="60" t="s">
        <v>52</v>
      </c>
      <c r="D27" s="10">
        <v>1</v>
      </c>
      <c r="E27" s="10" t="s">
        <v>4</v>
      </c>
      <c r="F27" s="98"/>
      <c r="G27" s="99">
        <f t="shared" si="1"/>
        <v>0</v>
      </c>
    </row>
    <row r="28" spans="2:7" ht="18" customHeight="1" x14ac:dyDescent="0.3">
      <c r="B28" s="37"/>
      <c r="C28" s="60"/>
      <c r="D28" s="36"/>
      <c r="E28" s="36"/>
      <c r="F28" s="147"/>
      <c r="G28" s="108"/>
    </row>
    <row r="29" spans="2:7" ht="18" customHeight="1" x14ac:dyDescent="0.3">
      <c r="B29" s="53" t="s">
        <v>5</v>
      </c>
      <c r="C29" s="52"/>
      <c r="D29" s="21"/>
      <c r="E29" s="21"/>
      <c r="F29" s="113"/>
      <c r="G29" s="102"/>
    </row>
    <row r="30" spans="2:7" ht="18" customHeight="1" x14ac:dyDescent="0.3">
      <c r="B30" s="11" t="s">
        <v>135</v>
      </c>
      <c r="C30" s="59"/>
      <c r="D30" s="8"/>
      <c r="E30" s="8"/>
      <c r="F30" s="149"/>
      <c r="G30" s="101"/>
    </row>
    <row r="31" spans="2:7" ht="18" customHeight="1" x14ac:dyDescent="0.3">
      <c r="B31" s="35"/>
      <c r="C31" s="60"/>
      <c r="D31" s="36"/>
      <c r="E31" s="36"/>
      <c r="F31" s="147"/>
      <c r="G31" s="97"/>
    </row>
    <row r="32" spans="2:7" ht="18" customHeight="1" x14ac:dyDescent="0.3">
      <c r="B32" s="41" t="s">
        <v>22</v>
      </c>
      <c r="C32" s="60"/>
      <c r="D32" s="36"/>
      <c r="E32" s="36"/>
      <c r="F32" s="143"/>
      <c r="G32" s="97"/>
    </row>
    <row r="33" spans="2:7" ht="18" customHeight="1" x14ac:dyDescent="0.3">
      <c r="B33" s="37" t="s">
        <v>93</v>
      </c>
      <c r="C33" s="60" t="s">
        <v>92</v>
      </c>
      <c r="D33" s="36">
        <v>3</v>
      </c>
      <c r="E33" s="36" t="s">
        <v>20</v>
      </c>
      <c r="F33" s="98"/>
      <c r="G33" s="99">
        <f t="shared" ref="G33:G37" si="2">F33*D33</f>
        <v>0</v>
      </c>
    </row>
    <row r="34" spans="2:7" ht="28.8" x14ac:dyDescent="0.3">
      <c r="B34" s="40" t="s">
        <v>133</v>
      </c>
      <c r="C34" s="83" t="s">
        <v>76</v>
      </c>
      <c r="D34" s="10">
        <v>3</v>
      </c>
      <c r="E34" s="10" t="s">
        <v>20</v>
      </c>
      <c r="F34" s="98"/>
      <c r="G34" s="99">
        <f t="shared" si="2"/>
        <v>0</v>
      </c>
    </row>
    <row r="35" spans="2:7" ht="14.4" x14ac:dyDescent="0.3">
      <c r="B35" s="40"/>
      <c r="C35" s="60"/>
      <c r="D35" s="10"/>
      <c r="E35" s="10"/>
      <c r="F35" s="150"/>
      <c r="G35" s="99"/>
    </row>
    <row r="36" spans="2:7" ht="18" customHeight="1" x14ac:dyDescent="0.3">
      <c r="B36" s="9" t="s">
        <v>35</v>
      </c>
      <c r="C36" s="60" t="s">
        <v>74</v>
      </c>
      <c r="D36" s="10">
        <v>3</v>
      </c>
      <c r="E36" s="10" t="s">
        <v>20</v>
      </c>
      <c r="F36" s="98"/>
      <c r="G36" s="111">
        <f t="shared" si="2"/>
        <v>0</v>
      </c>
    </row>
    <row r="37" spans="2:7" ht="18" customHeight="1" x14ac:dyDescent="0.3">
      <c r="B37" s="9" t="s">
        <v>36</v>
      </c>
      <c r="C37" s="60" t="s">
        <v>74</v>
      </c>
      <c r="D37" s="10">
        <v>3</v>
      </c>
      <c r="E37" s="10" t="s">
        <v>20</v>
      </c>
      <c r="F37" s="98"/>
      <c r="G37" s="111">
        <f t="shared" si="2"/>
        <v>0</v>
      </c>
    </row>
    <row r="38" spans="2:7" ht="18" customHeight="1" x14ac:dyDescent="0.3">
      <c r="B38" s="9"/>
      <c r="C38" s="60"/>
      <c r="D38" s="36"/>
      <c r="E38" s="36"/>
      <c r="F38" s="147"/>
      <c r="G38" s="97"/>
    </row>
    <row r="39" spans="2:7" ht="18" customHeight="1" x14ac:dyDescent="0.3">
      <c r="B39" s="9" t="s">
        <v>33</v>
      </c>
      <c r="C39" s="60" t="s">
        <v>75</v>
      </c>
      <c r="D39" s="10">
        <v>2</v>
      </c>
      <c r="E39" s="10" t="s">
        <v>20</v>
      </c>
      <c r="F39" s="98"/>
      <c r="G39" s="99">
        <f>F39*D39</f>
        <v>0</v>
      </c>
    </row>
    <row r="40" spans="2:7" ht="18" customHeight="1" x14ac:dyDescent="0.3">
      <c r="B40" s="71" t="s">
        <v>54</v>
      </c>
      <c r="C40" s="72"/>
      <c r="D40" s="81"/>
      <c r="E40" s="81"/>
      <c r="F40" s="146"/>
      <c r="G40" s="104"/>
    </row>
    <row r="41" spans="2:7" ht="18" customHeight="1" x14ac:dyDescent="0.3">
      <c r="B41" s="76" t="s">
        <v>64</v>
      </c>
      <c r="C41" s="74" t="s">
        <v>75</v>
      </c>
      <c r="D41" s="75">
        <v>1</v>
      </c>
      <c r="E41" s="75" t="s">
        <v>21</v>
      </c>
      <c r="F41" s="105"/>
      <c r="G41" s="106">
        <f t="shared" ref="G41:G42" si="3">F41*D41</f>
        <v>0</v>
      </c>
    </row>
    <row r="42" spans="2:7" ht="18" customHeight="1" x14ac:dyDescent="0.3">
      <c r="B42" s="76" t="s">
        <v>65</v>
      </c>
      <c r="C42" s="74" t="s">
        <v>75</v>
      </c>
      <c r="D42" s="75">
        <v>1</v>
      </c>
      <c r="E42" s="75" t="s">
        <v>20</v>
      </c>
      <c r="F42" s="105"/>
      <c r="G42" s="106">
        <f t="shared" si="3"/>
        <v>0</v>
      </c>
    </row>
    <row r="43" spans="2:7" ht="18" customHeight="1" x14ac:dyDescent="0.3">
      <c r="B43" s="37"/>
      <c r="C43" s="60"/>
      <c r="D43" s="36"/>
      <c r="E43" s="36"/>
      <c r="F43" s="147"/>
      <c r="G43" s="108"/>
    </row>
    <row r="44" spans="2:7" ht="18" customHeight="1" x14ac:dyDescent="0.3">
      <c r="B44" s="41" t="s">
        <v>23</v>
      </c>
      <c r="C44" s="60"/>
      <c r="D44" s="36"/>
      <c r="E44" s="36"/>
      <c r="F44" s="143"/>
      <c r="G44" s="97"/>
    </row>
    <row r="45" spans="2:7" ht="18" customHeight="1" x14ac:dyDescent="0.3">
      <c r="B45" s="37" t="s">
        <v>90</v>
      </c>
      <c r="C45" s="60" t="s">
        <v>84</v>
      </c>
      <c r="D45" s="10">
        <v>1</v>
      </c>
      <c r="E45" s="10" t="s">
        <v>20</v>
      </c>
      <c r="F45" s="98"/>
      <c r="G45" s="99">
        <f t="shared" ref="G45:G48" si="4">F45*D45</f>
        <v>0</v>
      </c>
    </row>
    <row r="46" spans="2:7" ht="18" customHeight="1" x14ac:dyDescent="0.3">
      <c r="B46" s="71" t="s">
        <v>54</v>
      </c>
      <c r="C46" s="60"/>
      <c r="D46" s="10"/>
      <c r="E46" s="10"/>
      <c r="F46" s="151"/>
      <c r="G46" s="99"/>
    </row>
    <row r="47" spans="2:7" s="134" customFormat="1" ht="18" customHeight="1" x14ac:dyDescent="0.3">
      <c r="B47" s="78" t="s">
        <v>62</v>
      </c>
      <c r="C47" s="74" t="s">
        <v>86</v>
      </c>
      <c r="D47" s="75">
        <v>1</v>
      </c>
      <c r="E47" s="75" t="s">
        <v>21</v>
      </c>
      <c r="F47" s="105"/>
      <c r="G47" s="106">
        <f t="shared" si="4"/>
        <v>0</v>
      </c>
    </row>
    <row r="48" spans="2:7" s="134" customFormat="1" ht="18" customHeight="1" x14ac:dyDescent="0.3">
      <c r="B48" s="78" t="s">
        <v>73</v>
      </c>
      <c r="C48" s="74" t="s">
        <v>85</v>
      </c>
      <c r="D48" s="75">
        <v>1</v>
      </c>
      <c r="E48" s="75" t="s">
        <v>20</v>
      </c>
      <c r="F48" s="105"/>
      <c r="G48" s="106">
        <f t="shared" si="4"/>
        <v>0</v>
      </c>
    </row>
    <row r="49" spans="2:7" ht="18" customHeight="1" x14ac:dyDescent="0.3">
      <c r="B49" s="37"/>
      <c r="C49" s="60"/>
      <c r="D49" s="36"/>
      <c r="E49" s="36"/>
      <c r="F49" s="152"/>
      <c r="G49" s="108"/>
    </row>
    <row r="50" spans="2:7" ht="18" customHeight="1" x14ac:dyDescent="0.3">
      <c r="B50" s="135" t="s">
        <v>98</v>
      </c>
      <c r="C50" s="60" t="s">
        <v>87</v>
      </c>
      <c r="D50" s="36">
        <v>1</v>
      </c>
      <c r="E50" s="36" t="s">
        <v>20</v>
      </c>
      <c r="F50" s="98"/>
      <c r="G50" s="99">
        <f t="shared" ref="G50" si="5">F50*D50</f>
        <v>0</v>
      </c>
    </row>
    <row r="51" spans="2:7" ht="18" customHeight="1" x14ac:dyDescent="0.3">
      <c r="B51" s="71" t="s">
        <v>54</v>
      </c>
      <c r="C51" s="60"/>
      <c r="D51" s="36"/>
      <c r="E51" s="36"/>
      <c r="F51" s="143"/>
      <c r="G51" s="97"/>
    </row>
    <row r="52" spans="2:7" s="134" customFormat="1" ht="18" customHeight="1" x14ac:dyDescent="0.3">
      <c r="B52" s="76" t="s">
        <v>38</v>
      </c>
      <c r="C52" s="74" t="s">
        <v>87</v>
      </c>
      <c r="D52" s="136">
        <v>1</v>
      </c>
      <c r="E52" s="137" t="s">
        <v>20</v>
      </c>
      <c r="F52" s="105"/>
      <c r="G52" s="106">
        <f t="shared" ref="G52:G53" si="6">F52*D52</f>
        <v>0</v>
      </c>
    </row>
    <row r="53" spans="2:7" s="134" customFormat="1" ht="18" customHeight="1" x14ac:dyDescent="0.3">
      <c r="B53" s="133" t="s">
        <v>39</v>
      </c>
      <c r="C53" s="74" t="s">
        <v>87</v>
      </c>
      <c r="D53" s="138">
        <v>1</v>
      </c>
      <c r="E53" s="137" t="s">
        <v>20</v>
      </c>
      <c r="F53" s="105"/>
      <c r="G53" s="106">
        <f t="shared" si="6"/>
        <v>0</v>
      </c>
    </row>
    <row r="54" spans="2:7" ht="18" customHeight="1" x14ac:dyDescent="0.3">
      <c r="B54" s="41"/>
      <c r="C54" s="60"/>
      <c r="D54" s="36"/>
      <c r="E54" s="36"/>
      <c r="F54" s="143"/>
      <c r="G54" s="97"/>
    </row>
    <row r="55" spans="2:7" ht="18" customHeight="1" x14ac:dyDescent="0.3">
      <c r="B55" s="49" t="s">
        <v>45</v>
      </c>
      <c r="C55" s="60"/>
      <c r="D55" s="10"/>
      <c r="E55" s="10"/>
      <c r="F55" s="150"/>
      <c r="G55" s="99"/>
    </row>
    <row r="56" spans="2:7" ht="18" customHeight="1" x14ac:dyDescent="0.3">
      <c r="B56" s="47" t="s">
        <v>63</v>
      </c>
      <c r="C56" s="60" t="s">
        <v>61</v>
      </c>
      <c r="D56" s="10">
        <v>1</v>
      </c>
      <c r="E56" s="10" t="s">
        <v>20</v>
      </c>
      <c r="F56" s="98"/>
      <c r="G56" s="99">
        <f t="shared" ref="G56:G57" si="7">F56*D56</f>
        <v>0</v>
      </c>
    </row>
    <row r="57" spans="2:7" ht="18" customHeight="1" x14ac:dyDescent="0.3">
      <c r="B57" s="47" t="s">
        <v>53</v>
      </c>
      <c r="C57" s="60" t="s">
        <v>61</v>
      </c>
      <c r="D57" s="10">
        <v>1</v>
      </c>
      <c r="E57" s="10" t="s">
        <v>20</v>
      </c>
      <c r="F57" s="98"/>
      <c r="G57" s="99">
        <f t="shared" si="7"/>
        <v>0</v>
      </c>
    </row>
    <row r="58" spans="2:7" ht="18" customHeight="1" x14ac:dyDescent="0.3">
      <c r="B58" s="47"/>
      <c r="C58" s="60"/>
      <c r="D58" s="10"/>
      <c r="E58" s="10"/>
      <c r="F58" s="150"/>
      <c r="G58" s="110"/>
    </row>
    <row r="59" spans="2:7" ht="18" customHeight="1" x14ac:dyDescent="0.3">
      <c r="B59" s="9" t="s">
        <v>94</v>
      </c>
      <c r="C59" s="60" t="s">
        <v>60</v>
      </c>
      <c r="D59" s="10">
        <v>3</v>
      </c>
      <c r="E59" s="10" t="s">
        <v>20</v>
      </c>
      <c r="F59" s="98"/>
      <c r="G59" s="99">
        <f t="shared" ref="G59:G60" si="8">F59*D59</f>
        <v>0</v>
      </c>
    </row>
    <row r="60" spans="2:7" ht="18" customHeight="1" x14ac:dyDescent="0.3">
      <c r="B60" s="37" t="s">
        <v>126</v>
      </c>
      <c r="C60" s="60" t="s">
        <v>52</v>
      </c>
      <c r="D60" s="36">
        <v>3</v>
      </c>
      <c r="E60" s="10" t="s">
        <v>20</v>
      </c>
      <c r="F60" s="98"/>
      <c r="G60" s="99">
        <f t="shared" si="8"/>
        <v>0</v>
      </c>
    </row>
    <row r="61" spans="2:7" ht="18" customHeight="1" x14ac:dyDescent="0.3">
      <c r="B61" s="39"/>
      <c r="C61" s="60"/>
      <c r="D61" s="36"/>
      <c r="E61" s="36"/>
      <c r="F61" s="147"/>
      <c r="G61" s="99"/>
    </row>
    <row r="62" spans="2:7" ht="18" customHeight="1" x14ac:dyDescent="0.3">
      <c r="B62" s="53" t="s">
        <v>5</v>
      </c>
      <c r="C62" s="52"/>
      <c r="D62" s="21"/>
      <c r="E62" s="21"/>
      <c r="F62" s="103"/>
      <c r="G62" s="100"/>
    </row>
    <row r="63" spans="2:7" ht="18" customHeight="1" x14ac:dyDescent="0.3">
      <c r="B63" s="11" t="s">
        <v>136</v>
      </c>
      <c r="C63" s="59"/>
      <c r="D63" s="8"/>
      <c r="E63" s="8"/>
      <c r="F63" s="149"/>
      <c r="G63" s="101"/>
    </row>
    <row r="64" spans="2:7" ht="18" customHeight="1" x14ac:dyDescent="0.3">
      <c r="B64" s="35"/>
      <c r="C64" s="60"/>
      <c r="D64" s="36"/>
      <c r="E64" s="36"/>
      <c r="F64" s="147"/>
      <c r="G64" s="97"/>
    </row>
    <row r="65" spans="2:7" ht="18" customHeight="1" x14ac:dyDescent="0.3">
      <c r="B65" s="41" t="s">
        <v>22</v>
      </c>
      <c r="C65" s="60"/>
      <c r="D65" s="36"/>
      <c r="E65" s="36"/>
      <c r="F65" s="143"/>
      <c r="G65" s="97"/>
    </row>
    <row r="66" spans="2:7" ht="18" customHeight="1" x14ac:dyDescent="0.3">
      <c r="B66" s="37" t="s">
        <v>93</v>
      </c>
      <c r="C66" s="60" t="s">
        <v>92</v>
      </c>
      <c r="D66" s="36">
        <v>1</v>
      </c>
      <c r="E66" s="36" t="s">
        <v>20</v>
      </c>
      <c r="F66" s="98"/>
      <c r="G66" s="99">
        <f t="shared" ref="G66:G67" si="9">F66*D66</f>
        <v>0</v>
      </c>
    </row>
    <row r="67" spans="2:7" ht="28.8" x14ac:dyDescent="0.3">
      <c r="B67" s="40" t="s">
        <v>100</v>
      </c>
      <c r="C67" s="83" t="s">
        <v>76</v>
      </c>
      <c r="D67" s="10">
        <v>1</v>
      </c>
      <c r="E67" s="10" t="s">
        <v>20</v>
      </c>
      <c r="F67" s="98"/>
      <c r="G67" s="111">
        <f t="shared" si="9"/>
        <v>0</v>
      </c>
    </row>
    <row r="68" spans="2:7" ht="14.4" x14ac:dyDescent="0.3">
      <c r="B68" s="40"/>
      <c r="C68" s="60"/>
      <c r="D68" s="60"/>
      <c r="E68" s="36"/>
      <c r="F68" s="112"/>
      <c r="G68" s="112"/>
    </row>
    <row r="69" spans="2:7" ht="18" customHeight="1" x14ac:dyDescent="0.3">
      <c r="B69" s="9" t="s">
        <v>35</v>
      </c>
      <c r="C69" s="60" t="s">
        <v>74</v>
      </c>
      <c r="D69" s="10">
        <v>1</v>
      </c>
      <c r="E69" s="10" t="s">
        <v>20</v>
      </c>
      <c r="F69" s="98"/>
      <c r="G69" s="111">
        <f t="shared" ref="G69:G70" si="10">F69*D69</f>
        <v>0</v>
      </c>
    </row>
    <row r="70" spans="2:7" ht="18" customHeight="1" x14ac:dyDescent="0.3">
      <c r="B70" s="9" t="s">
        <v>36</v>
      </c>
      <c r="C70" s="60" t="s">
        <v>74</v>
      </c>
      <c r="D70" s="10">
        <v>1</v>
      </c>
      <c r="E70" s="10" t="s">
        <v>20</v>
      </c>
      <c r="F70" s="98"/>
      <c r="G70" s="111">
        <f t="shared" si="10"/>
        <v>0</v>
      </c>
    </row>
    <row r="71" spans="2:7" ht="18" customHeight="1" x14ac:dyDescent="0.3">
      <c r="B71" s="9"/>
      <c r="C71" s="60"/>
      <c r="D71" s="36"/>
      <c r="E71" s="36"/>
      <c r="F71" s="176"/>
      <c r="G71" s="97"/>
    </row>
    <row r="72" spans="2:7" ht="18" customHeight="1" x14ac:dyDescent="0.3">
      <c r="B72" s="9" t="s">
        <v>33</v>
      </c>
      <c r="C72" s="60" t="s">
        <v>75</v>
      </c>
      <c r="D72" s="10">
        <v>1</v>
      </c>
      <c r="E72" s="10" t="s">
        <v>20</v>
      </c>
      <c r="F72" s="98"/>
      <c r="G72" s="99">
        <f>F72*D72</f>
        <v>0</v>
      </c>
    </row>
    <row r="73" spans="2:7" ht="18" customHeight="1" x14ac:dyDescent="0.3">
      <c r="B73" s="71" t="s">
        <v>54</v>
      </c>
      <c r="C73" s="72"/>
      <c r="D73" s="81"/>
      <c r="E73" s="81"/>
      <c r="F73" s="177"/>
      <c r="G73" s="104"/>
    </row>
    <row r="74" spans="2:7" ht="18" customHeight="1" x14ac:dyDescent="0.3">
      <c r="B74" s="76" t="s">
        <v>64</v>
      </c>
      <c r="C74" s="74" t="s">
        <v>75</v>
      </c>
      <c r="D74" s="75">
        <v>1</v>
      </c>
      <c r="E74" s="75" t="s">
        <v>21</v>
      </c>
      <c r="F74" s="105"/>
      <c r="G74" s="106">
        <f t="shared" ref="G74:G75" si="11">F74*D74</f>
        <v>0</v>
      </c>
    </row>
    <row r="75" spans="2:7" ht="18" customHeight="1" x14ac:dyDescent="0.3">
      <c r="B75" s="76" t="s">
        <v>65</v>
      </c>
      <c r="C75" s="74" t="s">
        <v>75</v>
      </c>
      <c r="D75" s="75">
        <v>1</v>
      </c>
      <c r="E75" s="75" t="s">
        <v>20</v>
      </c>
      <c r="F75" s="105"/>
      <c r="G75" s="106">
        <f t="shared" si="11"/>
        <v>0</v>
      </c>
    </row>
    <row r="76" spans="2:7" ht="18" customHeight="1" x14ac:dyDescent="0.3">
      <c r="B76" s="37"/>
      <c r="C76" s="60"/>
      <c r="D76" s="36"/>
      <c r="E76" s="36"/>
      <c r="F76" s="113"/>
      <c r="G76" s="108"/>
    </row>
    <row r="77" spans="2:7" ht="18" customHeight="1" x14ac:dyDescent="0.3">
      <c r="B77" s="41" t="s">
        <v>23</v>
      </c>
      <c r="C77" s="60"/>
      <c r="D77" s="36"/>
      <c r="E77" s="36"/>
      <c r="F77" s="143"/>
      <c r="G77" s="97"/>
    </row>
    <row r="78" spans="2:7" ht="18" customHeight="1" x14ac:dyDescent="0.3">
      <c r="B78" s="37" t="s">
        <v>89</v>
      </c>
      <c r="C78" s="60" t="s">
        <v>84</v>
      </c>
      <c r="D78" s="10">
        <v>1</v>
      </c>
      <c r="E78" s="10" t="s">
        <v>20</v>
      </c>
      <c r="F78" s="98"/>
      <c r="G78" s="99">
        <f t="shared" ref="G78:G81" si="12">F78*D78</f>
        <v>0</v>
      </c>
    </row>
    <row r="79" spans="2:7" ht="18" customHeight="1" x14ac:dyDescent="0.3">
      <c r="B79" s="71" t="s">
        <v>54</v>
      </c>
      <c r="C79" s="60"/>
      <c r="D79" s="10"/>
      <c r="E79" s="10"/>
      <c r="F79" s="10"/>
      <c r="G79" s="99"/>
    </row>
    <row r="80" spans="2:7" ht="18" customHeight="1" x14ac:dyDescent="0.3">
      <c r="B80" s="78" t="s">
        <v>71</v>
      </c>
      <c r="C80" s="74" t="s">
        <v>86</v>
      </c>
      <c r="D80" s="75">
        <v>1</v>
      </c>
      <c r="E80" s="75" t="s">
        <v>21</v>
      </c>
      <c r="F80" s="105"/>
      <c r="G80" s="106">
        <f t="shared" si="12"/>
        <v>0</v>
      </c>
    </row>
    <row r="81" spans="2:7" ht="18" customHeight="1" x14ac:dyDescent="0.3">
      <c r="B81" s="78" t="s">
        <v>72</v>
      </c>
      <c r="C81" s="74" t="s">
        <v>85</v>
      </c>
      <c r="D81" s="75">
        <v>1</v>
      </c>
      <c r="E81" s="75" t="s">
        <v>20</v>
      </c>
      <c r="F81" s="105"/>
      <c r="G81" s="106">
        <f t="shared" si="12"/>
        <v>0</v>
      </c>
    </row>
    <row r="82" spans="2:7" ht="18" customHeight="1" x14ac:dyDescent="0.3">
      <c r="B82" s="37"/>
      <c r="C82" s="60"/>
      <c r="D82" s="36"/>
      <c r="E82" s="36"/>
      <c r="F82" s="36"/>
      <c r="G82" s="108"/>
    </row>
    <row r="83" spans="2:7" ht="18" customHeight="1" x14ac:dyDescent="0.3">
      <c r="B83" s="131" t="s">
        <v>97</v>
      </c>
      <c r="C83" s="60" t="s">
        <v>87</v>
      </c>
      <c r="D83" s="36">
        <v>1</v>
      </c>
      <c r="E83" s="36" t="s">
        <v>20</v>
      </c>
      <c r="F83" s="98"/>
      <c r="G83" s="99">
        <f t="shared" ref="G83" si="13">F83*D83</f>
        <v>0</v>
      </c>
    </row>
    <row r="84" spans="2:7" ht="18" customHeight="1" x14ac:dyDescent="0.3">
      <c r="B84" s="71" t="s">
        <v>54</v>
      </c>
      <c r="C84" s="60"/>
      <c r="D84" s="36"/>
      <c r="E84" s="36"/>
      <c r="F84" s="178"/>
      <c r="G84" s="97"/>
    </row>
    <row r="85" spans="2:7" s="134" customFormat="1" ht="18" customHeight="1" x14ac:dyDescent="0.3">
      <c r="B85" s="76" t="s">
        <v>41</v>
      </c>
      <c r="C85" s="74" t="s">
        <v>87</v>
      </c>
      <c r="D85" s="136">
        <v>1</v>
      </c>
      <c r="E85" s="137" t="s">
        <v>20</v>
      </c>
      <c r="F85" s="105"/>
      <c r="G85" s="106">
        <f t="shared" ref="G85:G86" si="14">F85*D85</f>
        <v>0</v>
      </c>
    </row>
    <row r="86" spans="2:7" s="134" customFormat="1" ht="18" customHeight="1" x14ac:dyDescent="0.3">
      <c r="B86" s="133" t="s">
        <v>40</v>
      </c>
      <c r="C86" s="74" t="s">
        <v>87</v>
      </c>
      <c r="D86" s="138">
        <v>1</v>
      </c>
      <c r="E86" s="137" t="s">
        <v>20</v>
      </c>
      <c r="F86" s="105"/>
      <c r="G86" s="106">
        <f t="shared" si="14"/>
        <v>0</v>
      </c>
    </row>
    <row r="87" spans="2:7" ht="18" customHeight="1" x14ac:dyDescent="0.3">
      <c r="B87" s="41"/>
      <c r="C87" s="60"/>
      <c r="D87" s="36"/>
      <c r="E87" s="36"/>
      <c r="F87" s="113"/>
      <c r="G87" s="97"/>
    </row>
    <row r="88" spans="2:7" ht="18" customHeight="1" x14ac:dyDescent="0.3">
      <c r="B88" s="9" t="s">
        <v>94</v>
      </c>
      <c r="C88" s="60" t="s">
        <v>60</v>
      </c>
      <c r="D88" s="10">
        <v>1</v>
      </c>
      <c r="E88" s="10" t="s">
        <v>20</v>
      </c>
      <c r="F88" s="98"/>
      <c r="G88" s="99">
        <f t="shared" ref="G88:G89" si="15">F88*D88</f>
        <v>0</v>
      </c>
    </row>
    <row r="89" spans="2:7" ht="18" customHeight="1" x14ac:dyDescent="0.3">
      <c r="B89" s="37" t="s">
        <v>126</v>
      </c>
      <c r="C89" s="60" t="s">
        <v>52</v>
      </c>
      <c r="D89" s="10">
        <v>1</v>
      </c>
      <c r="E89" s="10" t="s">
        <v>20</v>
      </c>
      <c r="F89" s="98"/>
      <c r="G89" s="99">
        <f t="shared" si="15"/>
        <v>0</v>
      </c>
    </row>
    <row r="90" spans="2:7" ht="18" customHeight="1" x14ac:dyDescent="0.3">
      <c r="B90" s="39"/>
      <c r="C90" s="60"/>
      <c r="D90" s="36"/>
      <c r="E90" s="36"/>
      <c r="F90" s="147"/>
      <c r="G90" s="108"/>
    </row>
    <row r="91" spans="2:7" ht="18" customHeight="1" x14ac:dyDescent="0.3">
      <c r="B91" s="53" t="s">
        <v>5</v>
      </c>
      <c r="C91" s="52"/>
      <c r="D91" s="21"/>
      <c r="E91" s="21"/>
      <c r="F91" s="145"/>
      <c r="G91" s="109"/>
    </row>
    <row r="92" spans="2:7" ht="18" customHeight="1" x14ac:dyDescent="0.3">
      <c r="B92" s="11" t="s">
        <v>101</v>
      </c>
      <c r="C92" s="59" t="s">
        <v>46</v>
      </c>
      <c r="D92" s="8"/>
      <c r="E92" s="8"/>
      <c r="F92" s="116"/>
      <c r="G92" s="101"/>
    </row>
    <row r="93" spans="2:7" ht="18" customHeight="1" x14ac:dyDescent="0.3">
      <c r="B93" s="35"/>
      <c r="C93" s="60"/>
      <c r="D93" s="36"/>
      <c r="E93" s="36"/>
      <c r="F93" s="143"/>
      <c r="G93" s="97"/>
    </row>
    <row r="94" spans="2:7" ht="18" customHeight="1" x14ac:dyDescent="0.3">
      <c r="B94" s="41" t="s">
        <v>22</v>
      </c>
      <c r="C94" s="60"/>
      <c r="D94" s="36"/>
      <c r="E94" s="36"/>
      <c r="F94" s="143"/>
      <c r="G94" s="97"/>
    </row>
    <row r="95" spans="2:7" ht="18" customHeight="1" x14ac:dyDescent="0.3">
      <c r="B95" s="37" t="s">
        <v>93</v>
      </c>
      <c r="C95" s="60" t="s">
        <v>92</v>
      </c>
      <c r="D95" s="36">
        <v>38</v>
      </c>
      <c r="E95" s="36" t="s">
        <v>20</v>
      </c>
      <c r="F95" s="98"/>
      <c r="G95" s="99">
        <f t="shared" ref="G95:G99" si="16">F95*D95</f>
        <v>0</v>
      </c>
    </row>
    <row r="96" spans="2:7" ht="28.8" x14ac:dyDescent="0.3">
      <c r="B96" s="40" t="s">
        <v>99</v>
      </c>
      <c r="C96" s="83" t="s">
        <v>76</v>
      </c>
      <c r="D96" s="10">
        <v>38</v>
      </c>
      <c r="E96" s="10" t="s">
        <v>20</v>
      </c>
      <c r="F96" s="98"/>
      <c r="G96" s="111">
        <f t="shared" si="16"/>
        <v>0</v>
      </c>
    </row>
    <row r="97" spans="2:7" ht="14.4" x14ac:dyDescent="0.3">
      <c r="B97" s="40"/>
      <c r="C97" s="60"/>
      <c r="D97" s="10"/>
      <c r="E97" s="10"/>
      <c r="F97" s="110"/>
      <c r="G97" s="111"/>
    </row>
    <row r="98" spans="2:7" ht="14.4" x14ac:dyDescent="0.3">
      <c r="B98" s="71" t="s">
        <v>54</v>
      </c>
      <c r="C98" s="60"/>
      <c r="D98" s="10"/>
      <c r="E98" s="10"/>
      <c r="F98" s="110"/>
      <c r="G98" s="111"/>
    </row>
    <row r="99" spans="2:7" ht="18" customHeight="1" x14ac:dyDescent="0.3">
      <c r="B99" s="78" t="s">
        <v>34</v>
      </c>
      <c r="C99" s="74" t="s">
        <v>77</v>
      </c>
      <c r="D99" s="75">
        <v>8</v>
      </c>
      <c r="E99" s="75" t="s">
        <v>20</v>
      </c>
      <c r="F99" s="105"/>
      <c r="G99" s="114">
        <f t="shared" si="16"/>
        <v>0</v>
      </c>
    </row>
    <row r="100" spans="2:7" ht="18" customHeight="1" x14ac:dyDescent="0.3">
      <c r="B100" s="37"/>
      <c r="C100" s="60"/>
      <c r="D100" s="10"/>
      <c r="E100" s="10"/>
      <c r="F100" s="103"/>
      <c r="G100" s="111"/>
    </row>
    <row r="101" spans="2:7" ht="18" customHeight="1" x14ac:dyDescent="0.3">
      <c r="B101" s="9" t="s">
        <v>35</v>
      </c>
      <c r="C101" s="60" t="s">
        <v>74</v>
      </c>
      <c r="D101" s="10">
        <v>38</v>
      </c>
      <c r="E101" s="10" t="s">
        <v>20</v>
      </c>
      <c r="F101" s="98"/>
      <c r="G101" s="111">
        <f t="shared" ref="G101:G102" si="17">F101*D101</f>
        <v>0</v>
      </c>
    </row>
    <row r="102" spans="2:7" ht="18" customHeight="1" x14ac:dyDescent="0.3">
      <c r="B102" s="9" t="s">
        <v>36</v>
      </c>
      <c r="C102" s="60" t="s">
        <v>74</v>
      </c>
      <c r="D102" s="10">
        <v>38</v>
      </c>
      <c r="E102" s="10" t="s">
        <v>20</v>
      </c>
      <c r="F102" s="98"/>
      <c r="G102" s="111">
        <f t="shared" si="17"/>
        <v>0</v>
      </c>
    </row>
    <row r="103" spans="2:7" ht="18" customHeight="1" x14ac:dyDescent="0.3">
      <c r="B103" s="9"/>
      <c r="C103" s="60"/>
      <c r="D103" s="36"/>
      <c r="E103" s="36"/>
      <c r="F103" s="176"/>
      <c r="G103" s="97"/>
    </row>
    <row r="104" spans="2:7" ht="18" customHeight="1" x14ac:dyDescent="0.3">
      <c r="B104" s="9" t="s">
        <v>33</v>
      </c>
      <c r="C104" s="60" t="s">
        <v>75</v>
      </c>
      <c r="D104" s="10">
        <v>24</v>
      </c>
      <c r="E104" s="10" t="s">
        <v>20</v>
      </c>
      <c r="F104" s="98"/>
      <c r="G104" s="99">
        <f>F104*D104</f>
        <v>0</v>
      </c>
    </row>
    <row r="105" spans="2:7" ht="18" customHeight="1" x14ac:dyDescent="0.3">
      <c r="B105" s="71" t="s">
        <v>54</v>
      </c>
      <c r="C105" s="72"/>
      <c r="D105" s="81"/>
      <c r="E105" s="81"/>
      <c r="F105" s="177"/>
      <c r="G105" s="104"/>
    </row>
    <row r="106" spans="2:7" ht="18" customHeight="1" x14ac:dyDescent="0.3">
      <c r="B106" s="76" t="s">
        <v>64</v>
      </c>
      <c r="C106" s="74" t="s">
        <v>75</v>
      </c>
      <c r="D106" s="75">
        <v>6</v>
      </c>
      <c r="E106" s="75" t="s">
        <v>21</v>
      </c>
      <c r="F106" s="105"/>
      <c r="G106" s="106">
        <f t="shared" ref="G106:G107" si="18">F106*D106</f>
        <v>0</v>
      </c>
    </row>
    <row r="107" spans="2:7" ht="18" customHeight="1" x14ac:dyDescent="0.3">
      <c r="B107" s="76" t="s">
        <v>65</v>
      </c>
      <c r="C107" s="74" t="s">
        <v>75</v>
      </c>
      <c r="D107" s="75">
        <v>8</v>
      </c>
      <c r="E107" s="75" t="s">
        <v>20</v>
      </c>
      <c r="F107" s="105"/>
      <c r="G107" s="106">
        <f t="shared" si="18"/>
        <v>0</v>
      </c>
    </row>
    <row r="108" spans="2:7" ht="18" customHeight="1" x14ac:dyDescent="0.3">
      <c r="B108" s="37"/>
      <c r="C108" s="60"/>
      <c r="D108" s="36"/>
      <c r="E108" s="36"/>
      <c r="F108" s="147"/>
      <c r="G108" s="108"/>
    </row>
    <row r="109" spans="2:7" ht="18" customHeight="1" x14ac:dyDescent="0.3">
      <c r="B109" s="41" t="s">
        <v>23</v>
      </c>
      <c r="C109" s="60"/>
      <c r="D109" s="36"/>
      <c r="E109" s="36"/>
      <c r="F109" s="143"/>
      <c r="G109" s="97"/>
    </row>
    <row r="110" spans="2:7" ht="18" customHeight="1" x14ac:dyDescent="0.3">
      <c r="B110" s="37" t="s">
        <v>88</v>
      </c>
      <c r="C110" s="60" t="s">
        <v>84</v>
      </c>
      <c r="D110" s="10">
        <v>32</v>
      </c>
      <c r="E110" s="10" t="s">
        <v>20</v>
      </c>
      <c r="F110" s="98"/>
      <c r="G110" s="99">
        <f t="shared" ref="G110:G113" si="19">F110*D110</f>
        <v>0</v>
      </c>
    </row>
    <row r="111" spans="2:7" ht="18" customHeight="1" x14ac:dyDescent="0.3">
      <c r="B111" s="71" t="s">
        <v>54</v>
      </c>
      <c r="C111" s="60"/>
      <c r="D111" s="10"/>
      <c r="E111" s="10"/>
      <c r="F111" s="10"/>
      <c r="G111" s="99"/>
    </row>
    <row r="112" spans="2:7" ht="18" customHeight="1" x14ac:dyDescent="0.3">
      <c r="B112" s="78" t="s">
        <v>69</v>
      </c>
      <c r="C112" s="74" t="s">
        <v>86</v>
      </c>
      <c r="D112" s="75">
        <v>4</v>
      </c>
      <c r="E112" s="75" t="s">
        <v>21</v>
      </c>
      <c r="F112" s="105"/>
      <c r="G112" s="106">
        <f t="shared" si="19"/>
        <v>0</v>
      </c>
    </row>
    <row r="113" spans="2:7" ht="18" customHeight="1" x14ac:dyDescent="0.3">
      <c r="B113" s="78" t="s">
        <v>70</v>
      </c>
      <c r="C113" s="74" t="s">
        <v>85</v>
      </c>
      <c r="D113" s="75">
        <v>2</v>
      </c>
      <c r="E113" s="75" t="s">
        <v>20</v>
      </c>
      <c r="F113" s="105"/>
      <c r="G113" s="106">
        <f t="shared" si="19"/>
        <v>0</v>
      </c>
    </row>
    <row r="114" spans="2:7" ht="18" customHeight="1" x14ac:dyDescent="0.3">
      <c r="B114" s="130"/>
      <c r="C114" s="72"/>
      <c r="D114" s="81"/>
      <c r="E114" s="81"/>
      <c r="F114" s="81"/>
      <c r="G114" s="129"/>
    </row>
    <row r="115" spans="2:7" ht="18" customHeight="1" x14ac:dyDescent="0.3">
      <c r="B115" s="131" t="s">
        <v>97</v>
      </c>
      <c r="C115" s="60" t="s">
        <v>87</v>
      </c>
      <c r="D115" s="36">
        <v>36</v>
      </c>
      <c r="E115" s="36" t="s">
        <v>20</v>
      </c>
      <c r="F115" s="98"/>
      <c r="G115" s="99">
        <f t="shared" ref="G115" si="20">F115*D115</f>
        <v>0</v>
      </c>
    </row>
    <row r="116" spans="2:7" ht="18" customHeight="1" x14ac:dyDescent="0.3">
      <c r="B116" s="71" t="s">
        <v>54</v>
      </c>
      <c r="C116" s="60"/>
      <c r="D116" s="36"/>
      <c r="E116" s="36"/>
      <c r="F116" s="178"/>
      <c r="G116" s="97"/>
    </row>
    <row r="117" spans="2:7" s="132" customFormat="1" ht="18" customHeight="1" x14ac:dyDescent="0.3">
      <c r="B117" s="76" t="s">
        <v>41</v>
      </c>
      <c r="C117" s="74" t="s">
        <v>87</v>
      </c>
      <c r="D117" s="136">
        <v>4</v>
      </c>
      <c r="E117" s="137" t="s">
        <v>20</v>
      </c>
      <c r="F117" s="105"/>
      <c r="G117" s="106">
        <f t="shared" ref="G117:G118" si="21">F117*D117</f>
        <v>0</v>
      </c>
    </row>
    <row r="118" spans="2:7" s="132" customFormat="1" ht="18" customHeight="1" x14ac:dyDescent="0.3">
      <c r="B118" s="133" t="s">
        <v>40</v>
      </c>
      <c r="C118" s="74" t="s">
        <v>87</v>
      </c>
      <c r="D118" s="138">
        <v>3</v>
      </c>
      <c r="E118" s="137" t="s">
        <v>20</v>
      </c>
      <c r="F118" s="105"/>
      <c r="G118" s="106">
        <f t="shared" si="21"/>
        <v>0</v>
      </c>
    </row>
    <row r="119" spans="2:7" ht="18" customHeight="1" x14ac:dyDescent="0.3">
      <c r="B119" s="41"/>
      <c r="C119" s="60"/>
      <c r="D119" s="36"/>
      <c r="E119" s="36"/>
      <c r="F119" s="113"/>
      <c r="G119" s="97"/>
    </row>
    <row r="120" spans="2:7" ht="18" customHeight="1" x14ac:dyDescent="0.3">
      <c r="B120" s="9" t="s">
        <v>94</v>
      </c>
      <c r="C120" s="60" t="s">
        <v>60</v>
      </c>
      <c r="D120" s="10">
        <v>38</v>
      </c>
      <c r="E120" s="10" t="s">
        <v>20</v>
      </c>
      <c r="F120" s="98"/>
      <c r="G120" s="99">
        <f t="shared" ref="G120:G121" si="22">F120*D120</f>
        <v>0</v>
      </c>
    </row>
    <row r="121" spans="2:7" ht="18" customHeight="1" x14ac:dyDescent="0.3">
      <c r="B121" s="37" t="s">
        <v>126</v>
      </c>
      <c r="C121" s="60" t="s">
        <v>52</v>
      </c>
      <c r="D121" s="10">
        <v>38</v>
      </c>
      <c r="E121" s="10" t="s">
        <v>20</v>
      </c>
      <c r="F121" s="98"/>
      <c r="G121" s="99">
        <f t="shared" si="22"/>
        <v>0</v>
      </c>
    </row>
    <row r="122" spans="2:7" ht="18" customHeight="1" x14ac:dyDescent="0.3">
      <c r="B122" s="39"/>
      <c r="C122" s="60"/>
      <c r="D122" s="10"/>
      <c r="E122" s="10"/>
      <c r="F122" s="150"/>
      <c r="G122" s="99"/>
    </row>
    <row r="123" spans="2:7" ht="18" customHeight="1" x14ac:dyDescent="0.3">
      <c r="B123" s="53" t="s">
        <v>5</v>
      </c>
      <c r="C123" s="52"/>
      <c r="D123" s="13"/>
      <c r="E123" s="13"/>
      <c r="F123" s="103"/>
      <c r="G123" s="100"/>
    </row>
    <row r="124" spans="2:7" ht="18" customHeight="1" x14ac:dyDescent="0.3">
      <c r="B124" s="11" t="s">
        <v>91</v>
      </c>
      <c r="C124" s="59"/>
      <c r="D124" s="8"/>
      <c r="E124" s="8"/>
      <c r="F124" s="116"/>
      <c r="G124" s="101"/>
    </row>
    <row r="125" spans="2:7" ht="18" customHeight="1" x14ac:dyDescent="0.3">
      <c r="B125" s="35"/>
      <c r="C125" s="60"/>
      <c r="D125" s="36"/>
      <c r="E125" s="36"/>
      <c r="F125" s="113"/>
      <c r="G125" s="97"/>
    </row>
    <row r="126" spans="2:7" ht="18" customHeight="1" x14ac:dyDescent="0.3">
      <c r="B126" s="20" t="s">
        <v>95</v>
      </c>
      <c r="C126" s="60" t="s">
        <v>78</v>
      </c>
      <c r="D126" s="10">
        <v>7</v>
      </c>
      <c r="E126" s="10" t="s">
        <v>20</v>
      </c>
      <c r="F126" s="98"/>
      <c r="G126" s="99">
        <f>F126*D126</f>
        <v>0</v>
      </c>
    </row>
    <row r="127" spans="2:7" ht="18" customHeight="1" x14ac:dyDescent="0.3">
      <c r="B127" s="20"/>
      <c r="C127" s="60"/>
      <c r="D127" s="10"/>
      <c r="E127" s="10"/>
      <c r="F127" s="110"/>
      <c r="G127" s="99"/>
    </row>
    <row r="128" spans="2:7" ht="18" customHeight="1" x14ac:dyDescent="0.3">
      <c r="B128" s="9" t="s">
        <v>123</v>
      </c>
      <c r="C128" s="60" t="s">
        <v>79</v>
      </c>
      <c r="D128" s="10">
        <v>15</v>
      </c>
      <c r="E128" s="10" t="s">
        <v>20</v>
      </c>
      <c r="F128" s="98"/>
      <c r="G128" s="99">
        <f t="shared" ref="G128:G132" si="23">F128*D128</f>
        <v>0</v>
      </c>
    </row>
    <row r="129" spans="2:7" ht="18" customHeight="1" x14ac:dyDescent="0.3">
      <c r="B129" s="9" t="s">
        <v>124</v>
      </c>
      <c r="C129" s="60" t="s">
        <v>79</v>
      </c>
      <c r="D129" s="10">
        <v>5</v>
      </c>
      <c r="E129" s="10" t="s">
        <v>20</v>
      </c>
      <c r="F129" s="98"/>
      <c r="G129" s="99">
        <f t="shared" si="23"/>
        <v>0</v>
      </c>
    </row>
    <row r="130" spans="2:7" ht="18" customHeight="1" x14ac:dyDescent="0.3">
      <c r="B130" s="9"/>
      <c r="C130" s="60"/>
      <c r="D130" s="10"/>
      <c r="E130" s="10"/>
      <c r="F130" s="110"/>
      <c r="G130" s="99"/>
    </row>
    <row r="131" spans="2:7" ht="18" customHeight="1" x14ac:dyDescent="0.3">
      <c r="B131" s="71" t="s">
        <v>54</v>
      </c>
      <c r="C131" s="60"/>
      <c r="D131" s="10"/>
      <c r="E131" s="10"/>
      <c r="F131" s="110"/>
      <c r="G131" s="115"/>
    </row>
    <row r="132" spans="2:7" ht="27.6" x14ac:dyDescent="0.3">
      <c r="B132" s="73" t="s">
        <v>24</v>
      </c>
      <c r="C132" s="74" t="s">
        <v>79</v>
      </c>
      <c r="D132" s="75">
        <v>10</v>
      </c>
      <c r="E132" s="75" t="s">
        <v>20</v>
      </c>
      <c r="F132" s="105"/>
      <c r="G132" s="106">
        <f t="shared" si="23"/>
        <v>0</v>
      </c>
    </row>
    <row r="133" spans="2:7" ht="27.6" x14ac:dyDescent="0.3">
      <c r="B133" s="73" t="s">
        <v>25</v>
      </c>
      <c r="C133" s="74" t="s">
        <v>79</v>
      </c>
      <c r="D133" s="75">
        <v>10</v>
      </c>
      <c r="E133" s="75" t="s">
        <v>20</v>
      </c>
      <c r="F133" s="105"/>
      <c r="G133" s="106">
        <f>F133*D133</f>
        <v>0</v>
      </c>
    </row>
    <row r="134" spans="2:7" ht="27.6" x14ac:dyDescent="0.3">
      <c r="B134" s="73" t="s">
        <v>26</v>
      </c>
      <c r="C134" s="74" t="s">
        <v>79</v>
      </c>
      <c r="D134" s="75">
        <v>10</v>
      </c>
      <c r="E134" s="75" t="s">
        <v>20</v>
      </c>
      <c r="F134" s="105"/>
      <c r="G134" s="106">
        <f>F134*D134</f>
        <v>0</v>
      </c>
    </row>
    <row r="135" spans="2:7" ht="18" customHeight="1" x14ac:dyDescent="0.3">
      <c r="B135" s="38"/>
      <c r="C135" s="60"/>
      <c r="D135" s="10"/>
      <c r="E135" s="10"/>
      <c r="F135" s="110"/>
      <c r="G135" s="115"/>
    </row>
    <row r="136" spans="2:7" ht="18" customHeight="1" x14ac:dyDescent="0.3">
      <c r="B136" s="9" t="s">
        <v>27</v>
      </c>
      <c r="C136" s="60" t="s">
        <v>79</v>
      </c>
      <c r="D136" s="10">
        <v>40</v>
      </c>
      <c r="E136" s="10" t="s">
        <v>20</v>
      </c>
      <c r="F136" s="98"/>
      <c r="G136" s="99">
        <f t="shared" ref="G136:G146" si="24">F136*D136</f>
        <v>0</v>
      </c>
    </row>
    <row r="137" spans="2:7" ht="18" customHeight="1" x14ac:dyDescent="0.3">
      <c r="B137" s="71" t="s">
        <v>54</v>
      </c>
      <c r="C137" s="60"/>
      <c r="D137" s="10"/>
      <c r="E137" s="10"/>
      <c r="F137" s="110"/>
      <c r="G137" s="99"/>
    </row>
    <row r="138" spans="2:7" ht="18" customHeight="1" x14ac:dyDescent="0.3">
      <c r="B138" s="76" t="s">
        <v>28</v>
      </c>
      <c r="C138" s="74" t="s">
        <v>79</v>
      </c>
      <c r="D138" s="75">
        <v>10</v>
      </c>
      <c r="E138" s="75" t="s">
        <v>20</v>
      </c>
      <c r="F138" s="105"/>
      <c r="G138" s="106">
        <f t="shared" si="24"/>
        <v>0</v>
      </c>
    </row>
    <row r="139" spans="2:7" ht="18" customHeight="1" x14ac:dyDescent="0.3">
      <c r="B139" s="76" t="s">
        <v>29</v>
      </c>
      <c r="C139" s="74" t="s">
        <v>79</v>
      </c>
      <c r="D139" s="75">
        <v>10</v>
      </c>
      <c r="E139" s="75" t="s">
        <v>20</v>
      </c>
      <c r="F139" s="105"/>
      <c r="G139" s="106">
        <f t="shared" si="24"/>
        <v>0</v>
      </c>
    </row>
    <row r="140" spans="2:7" ht="18" customHeight="1" x14ac:dyDescent="0.3">
      <c r="B140" s="9"/>
      <c r="C140" s="60"/>
      <c r="D140" s="10"/>
      <c r="E140" s="10"/>
      <c r="F140" s="110"/>
      <c r="G140" s="115"/>
    </row>
    <row r="141" spans="2:7" ht="18" customHeight="1" x14ac:dyDescent="0.3">
      <c r="B141" s="9" t="s">
        <v>30</v>
      </c>
      <c r="C141" s="60" t="s">
        <v>80</v>
      </c>
      <c r="D141" s="10">
        <v>44</v>
      </c>
      <c r="E141" s="10" t="s">
        <v>20</v>
      </c>
      <c r="F141" s="98"/>
      <c r="G141" s="99">
        <f t="shared" si="24"/>
        <v>0</v>
      </c>
    </row>
    <row r="142" spans="2:7" ht="18" customHeight="1" x14ac:dyDescent="0.3">
      <c r="B142" s="9"/>
      <c r="C142" s="60"/>
      <c r="D142" s="10"/>
      <c r="E142" s="10"/>
      <c r="F142" s="110"/>
      <c r="G142" s="99"/>
    </row>
    <row r="143" spans="2:7" ht="18" customHeight="1" x14ac:dyDescent="0.3">
      <c r="B143" s="71" t="s">
        <v>54</v>
      </c>
      <c r="C143" s="60"/>
      <c r="D143" s="10"/>
      <c r="E143" s="10"/>
      <c r="F143" s="110"/>
      <c r="G143" s="99"/>
    </row>
    <row r="144" spans="2:7" ht="18" customHeight="1" x14ac:dyDescent="0.3">
      <c r="B144" s="76" t="s">
        <v>31</v>
      </c>
      <c r="C144" s="74" t="s">
        <v>81</v>
      </c>
      <c r="D144" s="75">
        <v>3</v>
      </c>
      <c r="E144" s="75" t="s">
        <v>20</v>
      </c>
      <c r="F144" s="105"/>
      <c r="G144" s="106">
        <f t="shared" si="24"/>
        <v>0</v>
      </c>
    </row>
    <row r="145" spans="2:7" ht="18" customHeight="1" x14ac:dyDescent="0.3">
      <c r="B145" s="77" t="s">
        <v>32</v>
      </c>
      <c r="C145" s="74" t="s">
        <v>82</v>
      </c>
      <c r="D145" s="75">
        <v>3</v>
      </c>
      <c r="E145" s="75" t="s">
        <v>20</v>
      </c>
      <c r="F145" s="105"/>
      <c r="G145" s="106">
        <f t="shared" si="24"/>
        <v>0</v>
      </c>
    </row>
    <row r="146" spans="2:7" ht="18" customHeight="1" x14ac:dyDescent="0.3">
      <c r="B146" s="77" t="s">
        <v>96</v>
      </c>
      <c r="C146" s="74" t="s">
        <v>83</v>
      </c>
      <c r="D146" s="75">
        <v>3</v>
      </c>
      <c r="E146" s="75" t="s">
        <v>20</v>
      </c>
      <c r="F146" s="105"/>
      <c r="G146" s="106">
        <f t="shared" si="24"/>
        <v>0</v>
      </c>
    </row>
    <row r="147" spans="2:7" ht="18" customHeight="1" x14ac:dyDescent="0.3">
      <c r="B147" s="48"/>
      <c r="C147" s="50"/>
      <c r="D147" s="10"/>
      <c r="E147" s="10"/>
      <c r="F147" s="150"/>
      <c r="G147" s="99"/>
    </row>
    <row r="148" spans="2:7" ht="18" customHeight="1" x14ac:dyDescent="0.3">
      <c r="B148" s="53" t="s">
        <v>5</v>
      </c>
      <c r="C148" s="51"/>
      <c r="D148" s="13"/>
      <c r="E148" s="13"/>
      <c r="F148" s="142"/>
      <c r="G148" s="100"/>
    </row>
    <row r="149" spans="2:7" ht="18" customHeight="1" x14ac:dyDescent="0.3">
      <c r="B149" s="11" t="s">
        <v>6</v>
      </c>
      <c r="C149" s="59"/>
      <c r="D149" s="8"/>
      <c r="E149" s="8"/>
      <c r="F149" s="116"/>
      <c r="G149" s="101"/>
    </row>
    <row r="150" spans="2:7" ht="18" customHeight="1" x14ac:dyDescent="0.3">
      <c r="B150" s="20"/>
      <c r="C150" s="50"/>
      <c r="D150" s="10"/>
      <c r="E150" s="10"/>
      <c r="F150" s="150"/>
      <c r="G150" s="99"/>
    </row>
    <row r="151" spans="2:7" ht="18" customHeight="1" x14ac:dyDescent="0.3">
      <c r="B151" s="70" t="s">
        <v>14</v>
      </c>
      <c r="C151" s="50" t="s">
        <v>6</v>
      </c>
      <c r="D151" s="10">
        <v>1</v>
      </c>
      <c r="E151" s="10" t="s">
        <v>11</v>
      </c>
      <c r="F151" s="98"/>
      <c r="G151" s="99">
        <f t="shared" ref="G151:G152" si="25">F151*D151</f>
        <v>0</v>
      </c>
    </row>
    <row r="152" spans="2:7" ht="18" customHeight="1" x14ac:dyDescent="0.3">
      <c r="B152" s="70" t="s">
        <v>12</v>
      </c>
      <c r="C152" s="50" t="s">
        <v>6</v>
      </c>
      <c r="D152" s="10">
        <v>2</v>
      </c>
      <c r="E152" s="10" t="s">
        <v>11</v>
      </c>
      <c r="F152" s="98"/>
      <c r="G152" s="99">
        <f t="shared" si="25"/>
        <v>0</v>
      </c>
    </row>
    <row r="153" spans="2:7" ht="18" customHeight="1" x14ac:dyDescent="0.3">
      <c r="B153" s="70" t="s">
        <v>13</v>
      </c>
      <c r="C153" s="50" t="s">
        <v>6</v>
      </c>
      <c r="D153" s="10">
        <v>5</v>
      </c>
      <c r="E153" s="10" t="s">
        <v>11</v>
      </c>
      <c r="F153" s="98"/>
      <c r="G153" s="99">
        <f>F153*D153</f>
        <v>0</v>
      </c>
    </row>
    <row r="154" spans="2:7" ht="18" customHeight="1" x14ac:dyDescent="0.3">
      <c r="B154" s="67" t="s">
        <v>19</v>
      </c>
      <c r="C154" s="51"/>
      <c r="D154" s="13"/>
      <c r="E154" s="10"/>
      <c r="F154" s="150"/>
      <c r="G154" s="99"/>
    </row>
    <row r="155" spans="2:7" ht="18" customHeight="1" x14ac:dyDescent="0.3">
      <c r="B155" s="68"/>
      <c r="C155" s="51"/>
      <c r="D155" s="13"/>
      <c r="E155" s="10"/>
      <c r="F155" s="142"/>
      <c r="G155" s="99"/>
    </row>
    <row r="156" spans="2:7" ht="18" customHeight="1" x14ac:dyDescent="0.3">
      <c r="B156" s="69" t="s">
        <v>125</v>
      </c>
      <c r="C156" s="66" t="s">
        <v>47</v>
      </c>
      <c r="D156" s="33">
        <v>1</v>
      </c>
      <c r="E156" s="34" t="s">
        <v>4</v>
      </c>
      <c r="F156" s="153">
        <v>10000</v>
      </c>
      <c r="G156" s="107">
        <f t="shared" ref="G156" si="26">D156*F156</f>
        <v>10000</v>
      </c>
    </row>
    <row r="157" spans="2:7" ht="18" customHeight="1" x14ac:dyDescent="0.3">
      <c r="B157" s="9" t="s">
        <v>37</v>
      </c>
      <c r="C157" s="60" t="s">
        <v>66</v>
      </c>
      <c r="D157" s="10">
        <v>4</v>
      </c>
      <c r="E157" s="10" t="s">
        <v>20</v>
      </c>
      <c r="F157" s="98"/>
      <c r="G157" s="99">
        <f t="shared" ref="G157" si="27">F157*D157</f>
        <v>0</v>
      </c>
    </row>
    <row r="158" spans="2:7" ht="18" customHeight="1" x14ac:dyDescent="0.3">
      <c r="B158" s="42" t="s">
        <v>42</v>
      </c>
      <c r="C158" s="60" t="s">
        <v>67</v>
      </c>
      <c r="D158" s="10">
        <v>4</v>
      </c>
      <c r="E158" s="10" t="s">
        <v>20</v>
      </c>
      <c r="F158" s="98"/>
      <c r="G158" s="99">
        <f>F158*D158</f>
        <v>0</v>
      </c>
    </row>
    <row r="159" spans="2:7" ht="18" customHeight="1" x14ac:dyDescent="0.3">
      <c r="B159" s="47"/>
      <c r="C159" s="60"/>
      <c r="D159" s="10"/>
      <c r="E159" s="10"/>
      <c r="F159" s="150"/>
      <c r="G159" s="99"/>
    </row>
    <row r="160" spans="2:7" ht="18" customHeight="1" x14ac:dyDescent="0.3">
      <c r="B160" s="14"/>
      <c r="C160" s="52"/>
      <c r="D160" s="21"/>
      <c r="E160" s="21"/>
      <c r="F160" s="113"/>
      <c r="G160" s="109"/>
    </row>
    <row r="161" spans="2:9" ht="18" customHeight="1" thickBot="1" x14ac:dyDescent="0.35">
      <c r="B161" s="15" t="s">
        <v>15</v>
      </c>
      <c r="C161" s="61"/>
      <c r="D161" s="16"/>
      <c r="E161" s="16"/>
      <c r="F161" s="117">
        <f>COUNT(F15:F160)</f>
        <v>1</v>
      </c>
      <c r="G161" s="118">
        <f>SUM(G15:G160)</f>
        <v>10000</v>
      </c>
      <c r="I161" s="82"/>
    </row>
    <row r="162" spans="2:9" ht="18" customHeight="1" x14ac:dyDescent="0.3">
      <c r="B162" s="17"/>
      <c r="C162" s="62"/>
      <c r="D162" s="4"/>
      <c r="E162" s="4"/>
      <c r="F162" s="119"/>
      <c r="G162" s="120"/>
    </row>
    <row r="163" spans="2:9" ht="18" customHeight="1" x14ac:dyDescent="0.3">
      <c r="B163" s="43" t="s">
        <v>137</v>
      </c>
      <c r="C163" s="63"/>
      <c r="D163" s="27"/>
      <c r="E163" s="27"/>
      <c r="F163" s="121"/>
      <c r="G163" s="122"/>
    </row>
    <row r="164" spans="2:9" ht="18" customHeight="1" x14ac:dyDescent="0.3">
      <c r="B164" s="43" t="s">
        <v>43</v>
      </c>
      <c r="C164" s="63"/>
      <c r="D164" s="27"/>
      <c r="E164" s="27"/>
      <c r="F164" s="121"/>
      <c r="G164" s="122"/>
    </row>
    <row r="165" spans="2:9" ht="18" customHeight="1" x14ac:dyDescent="0.3">
      <c r="B165" s="43" t="s">
        <v>17</v>
      </c>
      <c r="C165" s="63"/>
      <c r="D165" s="27"/>
      <c r="E165" s="27"/>
      <c r="F165" s="121"/>
      <c r="G165" s="122"/>
    </row>
    <row r="166" spans="2:9" ht="18" customHeight="1" x14ac:dyDescent="0.3">
      <c r="B166" s="43" t="s">
        <v>16</v>
      </c>
      <c r="C166" s="63"/>
      <c r="D166" s="27"/>
      <c r="E166" s="27"/>
      <c r="F166" s="121"/>
      <c r="G166" s="122"/>
    </row>
    <row r="167" spans="2:9" ht="18" customHeight="1" x14ac:dyDescent="0.3">
      <c r="B167" s="24"/>
      <c r="G167" s="123"/>
    </row>
    <row r="168" spans="2:9" ht="18" customHeight="1" x14ac:dyDescent="0.3">
      <c r="B168" s="25" t="s">
        <v>18</v>
      </c>
      <c r="C168" s="64"/>
      <c r="D168" s="26"/>
      <c r="E168" s="26"/>
      <c r="F168" s="124"/>
      <c r="G168" s="125">
        <f>G161</f>
        <v>10000</v>
      </c>
    </row>
    <row r="169" spans="2:9" ht="18" customHeight="1" x14ac:dyDescent="0.3">
      <c r="B169" s="18"/>
      <c r="G169" s="126"/>
    </row>
    <row r="170" spans="2:9" ht="18" customHeight="1" x14ac:dyDescent="0.3">
      <c r="B170" s="46" t="s">
        <v>7</v>
      </c>
      <c r="C170" s="65"/>
      <c r="D170" s="22"/>
      <c r="E170" s="22"/>
      <c r="F170" s="127"/>
      <c r="G170" s="128"/>
    </row>
    <row r="171" spans="2:9" ht="18" customHeight="1" x14ac:dyDescent="0.3">
      <c r="B171" s="23"/>
      <c r="C171" s="154"/>
      <c r="D171" s="155"/>
      <c r="E171" s="155"/>
      <c r="F171" s="156"/>
      <c r="G171" s="157"/>
    </row>
    <row r="172" spans="2:9" ht="18" customHeight="1" x14ac:dyDescent="0.3">
      <c r="B172" s="23"/>
      <c r="C172" s="154"/>
      <c r="D172" s="155"/>
      <c r="E172" s="155"/>
      <c r="F172" s="156"/>
      <c r="G172" s="157"/>
    </row>
    <row r="173" spans="2:9" ht="18" customHeight="1" x14ac:dyDescent="0.3">
      <c r="B173" s="158" t="s">
        <v>8</v>
      </c>
      <c r="C173" s="159"/>
      <c r="D173" s="160" t="s">
        <v>9</v>
      </c>
      <c r="E173" s="161"/>
      <c r="F173" s="162"/>
      <c r="G173" s="163"/>
    </row>
    <row r="174" spans="2:9" ht="18" customHeight="1" x14ac:dyDescent="0.3">
      <c r="B174" s="23"/>
      <c r="C174" s="154"/>
      <c r="D174" s="164"/>
      <c r="E174" s="165"/>
      <c r="F174" s="166"/>
      <c r="G174" s="157"/>
    </row>
    <row r="175" spans="2:9" ht="18" customHeight="1" x14ac:dyDescent="0.3">
      <c r="B175" s="19"/>
      <c r="C175" s="167"/>
      <c r="D175" s="179"/>
      <c r="E175" s="179"/>
      <c r="F175" s="179"/>
      <c r="G175" s="168"/>
    </row>
    <row r="176" spans="2:9" ht="18" customHeight="1" x14ac:dyDescent="0.3">
      <c r="B176" s="169" t="s">
        <v>10</v>
      </c>
      <c r="C176" s="154"/>
      <c r="D176" s="155"/>
      <c r="E176" s="155"/>
      <c r="F176" s="156"/>
      <c r="G176" s="157"/>
    </row>
    <row r="177" spans="2:7" ht="18" customHeight="1" x14ac:dyDescent="0.3">
      <c r="B177" s="23"/>
      <c r="C177" s="154"/>
      <c r="D177" s="155"/>
      <c r="E177" s="155"/>
      <c r="F177" s="156"/>
      <c r="G177" s="157"/>
    </row>
    <row r="178" spans="2:7" ht="18" customHeight="1" thickBot="1" x14ac:dyDescent="0.35">
      <c r="B178" s="170"/>
      <c r="C178" s="171"/>
      <c r="D178" s="172"/>
      <c r="E178" s="172"/>
      <c r="F178" s="173"/>
      <c r="G178" s="174"/>
    </row>
  </sheetData>
  <sheetProtection sheet="1" selectLockedCells="1"/>
  <mergeCells count="6">
    <mergeCell ref="D175:F175"/>
    <mergeCell ref="E6:E7"/>
    <mergeCell ref="C7:D7"/>
    <mergeCell ref="C8:D8"/>
    <mergeCell ref="C9:D9"/>
    <mergeCell ref="C10:D10"/>
  </mergeCells>
  <pageMargins left="0.7" right="0.7" top="0.75" bottom="0.75" header="0.3" footer="0.3"/>
  <pageSetup paperSize="8" scale="46" fitToHeight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5"/>
  <sheetViews>
    <sheetView tabSelected="1" workbookViewId="0">
      <selection activeCell="C5" sqref="C5"/>
    </sheetView>
  </sheetViews>
  <sheetFormatPr defaultRowHeight="14.4" x14ac:dyDescent="0.3"/>
  <cols>
    <col min="2" max="2" width="30.33203125" bestFit="1" customWidth="1"/>
    <col min="3" max="3" width="14.77734375" bestFit="1" customWidth="1"/>
    <col min="4" max="4" width="23.77734375" bestFit="1" customWidth="1"/>
    <col min="5" max="5" width="10.33203125" bestFit="1" customWidth="1"/>
    <col min="6" max="6" width="10.21875" customWidth="1"/>
  </cols>
  <sheetData>
    <row r="2" spans="2:6" x14ac:dyDescent="0.3">
      <c r="B2" t="s">
        <v>120</v>
      </c>
      <c r="C2" t="s">
        <v>138</v>
      </c>
    </row>
    <row r="4" spans="2:6" x14ac:dyDescent="0.3">
      <c r="C4" t="s">
        <v>102</v>
      </c>
      <c r="D4" t="s">
        <v>103</v>
      </c>
      <c r="E4" t="s">
        <v>104</v>
      </c>
      <c r="F4" t="s">
        <v>105</v>
      </c>
    </row>
    <row r="5" spans="2:6" x14ac:dyDescent="0.3">
      <c r="B5" t="s">
        <v>106</v>
      </c>
      <c r="C5" s="175">
        <v>0</v>
      </c>
      <c r="D5" t="s">
        <v>107</v>
      </c>
      <c r="E5" s="140">
        <v>0</v>
      </c>
      <c r="F5" s="141">
        <f>C5*E5</f>
        <v>0</v>
      </c>
    </row>
    <row r="6" spans="2:6" x14ac:dyDescent="0.3">
      <c r="B6" t="s">
        <v>108</v>
      </c>
      <c r="C6" s="175">
        <v>0</v>
      </c>
      <c r="D6" t="s">
        <v>109</v>
      </c>
      <c r="E6" s="140">
        <v>15000</v>
      </c>
      <c r="F6" s="141">
        <f t="shared" ref="F6:F13" si="0">C6*E6</f>
        <v>0</v>
      </c>
    </row>
    <row r="7" spans="2:6" x14ac:dyDescent="0.3">
      <c r="B7" t="s">
        <v>108</v>
      </c>
      <c r="C7" s="175">
        <v>0</v>
      </c>
      <c r="D7" t="s">
        <v>110</v>
      </c>
      <c r="E7" s="140">
        <v>15000</v>
      </c>
      <c r="F7" s="141">
        <f t="shared" si="0"/>
        <v>0</v>
      </c>
    </row>
    <row r="8" spans="2:6" x14ac:dyDescent="0.3">
      <c r="B8" t="s">
        <v>108</v>
      </c>
      <c r="C8" s="175">
        <v>0</v>
      </c>
      <c r="D8" t="s">
        <v>111</v>
      </c>
      <c r="E8" s="140">
        <v>15000</v>
      </c>
      <c r="F8" s="141">
        <f t="shared" si="0"/>
        <v>0</v>
      </c>
    </row>
    <row r="9" spans="2:6" x14ac:dyDescent="0.3">
      <c r="B9" t="s">
        <v>108</v>
      </c>
      <c r="C9" s="175">
        <v>0</v>
      </c>
      <c r="D9" t="s">
        <v>112</v>
      </c>
      <c r="E9" s="140">
        <v>15000</v>
      </c>
      <c r="F9" s="141">
        <f t="shared" si="0"/>
        <v>0</v>
      </c>
    </row>
    <row r="10" spans="2:6" x14ac:dyDescent="0.3">
      <c r="B10" t="s">
        <v>108</v>
      </c>
      <c r="C10" s="175">
        <v>0</v>
      </c>
      <c r="D10" t="s">
        <v>113</v>
      </c>
      <c r="E10" s="140">
        <v>15000</v>
      </c>
      <c r="F10" s="141">
        <f t="shared" si="0"/>
        <v>0</v>
      </c>
    </row>
    <row r="11" spans="2:6" x14ac:dyDescent="0.3">
      <c r="B11" t="s">
        <v>114</v>
      </c>
      <c r="C11" s="175">
        <v>0</v>
      </c>
      <c r="D11" t="s">
        <v>115</v>
      </c>
      <c r="E11" s="140">
        <v>15000</v>
      </c>
      <c r="F11" s="141">
        <f t="shared" si="0"/>
        <v>0</v>
      </c>
    </row>
    <row r="12" spans="2:6" x14ac:dyDescent="0.3">
      <c r="B12" t="s">
        <v>116</v>
      </c>
      <c r="C12" s="175">
        <v>0</v>
      </c>
      <c r="D12" t="s">
        <v>117</v>
      </c>
      <c r="E12" s="140">
        <v>30000</v>
      </c>
      <c r="F12" s="141">
        <f t="shared" si="0"/>
        <v>0</v>
      </c>
    </row>
    <row r="13" spans="2:6" x14ac:dyDescent="0.3">
      <c r="B13" t="s">
        <v>116</v>
      </c>
      <c r="C13" s="175">
        <v>0</v>
      </c>
      <c r="D13" t="s">
        <v>118</v>
      </c>
      <c r="E13" s="140">
        <v>30000</v>
      </c>
      <c r="F13" s="141">
        <f t="shared" si="0"/>
        <v>0</v>
      </c>
    </row>
    <row r="14" spans="2:6" x14ac:dyDescent="0.3">
      <c r="C14" s="139"/>
      <c r="E14" s="140"/>
      <c r="F14" s="141"/>
    </row>
    <row r="15" spans="2:6" x14ac:dyDescent="0.3">
      <c r="B15" t="s">
        <v>119</v>
      </c>
      <c r="C15" s="139">
        <f>SUM(C5:C13)</f>
        <v>0</v>
      </c>
      <c r="F15" s="141">
        <f>SUM(F5:F13)</f>
        <v>0</v>
      </c>
    </row>
  </sheetData>
  <sheetProtection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prijzenblad renovatie G1</vt:lpstr>
      <vt:lpstr>criteriumG3</vt:lpstr>
      <vt:lpstr>'prijzenblad renovatie G1'!Afdrukbereik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Buitenhuis | StadLandWater</dc:creator>
  <cp:lastModifiedBy>Marco Barendse</cp:lastModifiedBy>
  <cp:lastPrinted>2025-11-19T18:17:33Z</cp:lastPrinted>
  <dcterms:created xsi:type="dcterms:W3CDTF">2025-01-15T13:27:03Z</dcterms:created>
  <dcterms:modified xsi:type="dcterms:W3CDTF">2026-08-28T12:44:30Z</dcterms:modified>
</cp:coreProperties>
</file>