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tichtingvarietas.sharepoint.com/sites/AanbestedingDLWO-AanbestedingMultifunctionals/Gedeelde documenten/Aanbestedingsdossier 2026/2. Aanbestedingsdocumenten/"/>
    </mc:Choice>
  </mc:AlternateContent>
  <xr:revisionPtr revIDLastSave="580" documentId="11_7E1BEF54B094D0C0660944754338FC2E1477607B" xr6:coauthVersionLast="47" xr6:coauthVersionMax="47" xr10:uidLastSave="{CC8FBE7F-83DF-42B8-A347-3B07087E1002}"/>
  <bookViews>
    <workbookView xWindow="-108" yWindow="-108" windowWidth="23256" windowHeight="12456" xr2:uid="{00000000-000D-0000-FFFF-FFFF00000000}"/>
  </bookViews>
  <sheets>
    <sheet name="Invulinstructie &amp; Voorwaarden" sheetId="2" r:id="rId1"/>
    <sheet name="Prijzenblad"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1" l="1"/>
  <c r="H14" i="1"/>
  <c r="H22" i="1"/>
  <c r="B20" i="1"/>
  <c r="C20" i="1"/>
  <c r="D20" i="1"/>
  <c r="E20" i="1"/>
  <c r="F20" i="1" s="1"/>
  <c r="G20" i="1" s="1"/>
  <c r="B21" i="1"/>
  <c r="C21" i="1"/>
  <c r="C22" i="1" s="1"/>
  <c r="C23" i="1" s="1"/>
  <c r="D21" i="1"/>
  <c r="E21" i="1"/>
  <c r="F21" i="1" s="1"/>
  <c r="G21" i="1" s="1"/>
  <c r="B22" i="1" l="1"/>
  <c r="B23" i="1" s="1"/>
  <c r="D22" i="1"/>
  <c r="D23" i="1" s="1"/>
  <c r="G22" i="1"/>
  <c r="G23" i="1" s="1"/>
  <c r="E22" i="1"/>
  <c r="E23" i="1" s="1"/>
  <c r="F22" i="1"/>
  <c r="F23" i="1" s="1"/>
  <c r="H23" i="1"/>
</calcChain>
</file>

<file path=xl/sharedStrings.xml><?xml version="1.0" encoding="utf-8"?>
<sst xmlns="http://schemas.openxmlformats.org/spreadsheetml/2006/main" count="61" uniqueCount="56">
  <si>
    <t>Type</t>
  </si>
  <si>
    <t>Aantal</t>
  </si>
  <si>
    <t>Merk</t>
  </si>
  <si>
    <t>Model</t>
  </si>
  <si>
    <t>Toegestane PPM</t>
  </si>
  <si>
    <t>55 t/m 65</t>
  </si>
  <si>
    <t>Eenheid</t>
  </si>
  <si>
    <t>afdrukken</t>
  </si>
  <si>
    <t>Nietjes</t>
  </si>
  <si>
    <t>A4-papier</t>
  </si>
  <si>
    <t>A3-papier</t>
  </si>
  <si>
    <t>pak à 500 vellen</t>
  </si>
  <si>
    <t>4 jaar</t>
  </si>
  <si>
    <t>5 jaar</t>
  </si>
  <si>
    <t>6 jaar</t>
  </si>
  <si>
    <t>3 jaar</t>
  </si>
  <si>
    <t>2 jaar</t>
  </si>
  <si>
    <t xml:space="preserve">Bijlage 5 – Prijzenblad multifunctionals </t>
  </si>
  <si>
    <t>3) Er wordt een reële inschatting gemaakt. Dat betekent dat de tarieven vanuit kostenperspectief te verantwoorden zijn.</t>
  </si>
  <si>
    <t>4) Vul 0 in wanneer een tarief kosteloos is.</t>
  </si>
  <si>
    <r>
      <t>Invulinstructie &amp; Voorwaarden</t>
    </r>
    <r>
      <rPr>
        <sz val="11"/>
        <rFont val="Arial"/>
        <family val="2"/>
      </rPr>
      <t xml:space="preserve">
</t>
    </r>
  </si>
  <si>
    <t>1. All-in prijs per apparaat per maand</t>
  </si>
  <si>
    <t>n.v.t.</t>
  </si>
  <si>
    <t>2. Beoordelingsprijs gedurende looptijd van de Raamovereenkomst</t>
  </si>
  <si>
    <t xml:space="preserve">MFP 60 ppm </t>
  </si>
  <si>
    <t>Volume per jaar</t>
  </si>
  <si>
    <r>
      <t>1) Vul uitsluitend de</t>
    </r>
    <r>
      <rPr>
        <b/>
        <sz val="11"/>
        <rFont val="Arial"/>
        <family val="2"/>
      </rPr>
      <t xml:space="preserve"> gele</t>
    </r>
    <r>
      <rPr>
        <sz val="11"/>
        <rFont val="Arial"/>
        <family val="2"/>
      </rPr>
      <t xml:space="preserve"> cellen in.</t>
    </r>
  </si>
  <si>
    <t>€/maand basis excl. BTW</t>
  </si>
  <si>
    <t xml:space="preserve">1 jaar </t>
  </si>
  <si>
    <t>€/maand jaar 5 excl. BTW</t>
  </si>
  <si>
    <t>€/maand jaar 6 excl. BTW</t>
  </si>
  <si>
    <t>Snelheid (PPM)</t>
  </si>
  <si>
    <t xml:space="preserve">2) Alle prijzen zijn in euro's, exclusief btw en all-in. All-in omvat inclusief onderhoud, service, arbeid, voorrijden, onderdelen, papier, nietjes, toner, tellertic en huurprijs van het apparaat zelf. Papier en nietjes zijn niet afzonderlijk geprijsd. Er wordt automatisch een totaalbedrag incl. BTW gerekend in het prijzenblad. De doorrekening gebruikt de opgegeven tarieven per periode, zonder aanvullende indexering. </t>
  </si>
  <si>
    <t>5) Het is niet toegestaan om het format van prijzenblad, op welke wijze dan ook, aan te passen.</t>
  </si>
  <si>
    <t>6) Strategisch inschrijven is niet toegestaan.</t>
  </si>
  <si>
    <t>7) Het aangeboden apparatuur dient te voldoen aan het Programma van Eisen (bijlage 3) en de minimale (technische) specificaties (bijlage 7).</t>
  </si>
  <si>
    <t>Totaal aantal per jaar</t>
  </si>
  <si>
    <t xml:space="preserve">*Vul in TenderNed het bedrag in cel G23 in als inschrijfprijs. </t>
  </si>
  <si>
    <t>TOTALE BEOORDELINGSPRIJS incl. BTW</t>
  </si>
  <si>
    <t>TOTALE BEOORDELINGSPRIJS excl. BTW*</t>
  </si>
  <si>
    <t>MFP 60 ppm  incl. interne finisher   nieten / sorteren</t>
  </si>
  <si>
    <t xml:space="preserve"> 2 - 4 gaats perforeren</t>
  </si>
  <si>
    <t>€/maand basis incl. BTW</t>
  </si>
  <si>
    <t>Afdrukken kleur A3</t>
  </si>
  <si>
    <t>Afdrukken zwart-wit A3</t>
  </si>
  <si>
    <t>Afdrukken kleur A4</t>
  </si>
  <si>
    <t>Afdrukken zwart-wit A4</t>
  </si>
  <si>
    <t xml:space="preserve">aantal nietjes </t>
  </si>
  <si>
    <t xml:space="preserve">8) Volumes zijn uitsluitend fictief voor prijsvergelijking en vormen geen afname- of omzetgarantie. De volumes zijn gebaseerd op daadwerkelijke afname van het afgelopen jaar, met uitzondering van de nietjes. Dit betreft een raming. </t>
  </si>
  <si>
    <t>2-4-gaats perforeren</t>
  </si>
  <si>
    <t>Voor akkoord</t>
  </si>
  <si>
    <t>Inschrijver</t>
  </si>
  <si>
    <t>Naam ondergetekende</t>
  </si>
  <si>
    <t>Functie ondergetekende</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</si>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</sst>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quot;€&quot;\ #,##0.00"/>
  </numFmts>
  <fonts count="16">
    <font>
      <sz val="11"/>
      <name val="Carlito"/>
    </font>
    <font>
      <sz val="10"/>
      <name val="Arial"/>
      <family val="2"/>
    </font>
    <font>
      <b/>
      <sz val="11"/>
      <color rgb="FFFFFFFF"/>
      <name val="Arial"/>
      <family val="2"/>
    </font>
    <font>
      <b/>
      <sz val="10"/>
      <color rgb="FFFFFFFF"/>
      <name val="Arial"/>
      <family val="2"/>
    </font>
    <font>
      <b/>
      <sz val="11"/>
      <name val="Arial"/>
      <family val="2"/>
    </font>
    <font>
      <sz val="11"/>
      <name val="Carlito"/>
    </font>
    <font>
      <sz val="10"/>
      <name val="Arial"/>
      <family val="2"/>
    </font>
    <font>
      <b/>
      <sz val="10"/>
      <color rgb="FFFFFFFF"/>
      <name val="Arial"/>
      <family val="2"/>
    </font>
    <font>
      <sz val="11"/>
      <name val="Arial"/>
      <family val="2"/>
    </font>
    <font>
      <b/>
      <u/>
      <sz val="11"/>
      <name val="Arial"/>
      <family val="2"/>
    </font>
    <font>
      <b/>
      <sz val="10"/>
      <name val="Arial"/>
      <family val="2"/>
    </font>
    <font>
      <sz val="10"/>
      <name val="Carlito"/>
    </font>
    <font>
      <sz val="11"/>
      <color rgb="FFFF0000"/>
      <name val="Carlito"/>
    </font>
    <font>
      <sz val="11"/>
      <color theme="1"/>
      <name val="Calibri"/>
      <family val="2"/>
    </font>
    <font>
      <sz val="10"/>
      <color rgb="FFFFFFFF"/>
      <name val="Arial"/>
      <family val="2"/>
    </font>
    <font>
      <sz val="10"/>
      <color rgb="FF333662"/>
      <name val="Arial"/>
      <family val="2"/>
    </font>
  </fonts>
  <fills count="16">
    <fill>
      <patternFill patternType="none"/>
    </fill>
    <fill>
      <patternFill patternType="gray125"/>
    </fill>
    <fill>
      <patternFill patternType="solid">
        <fgColor rgb="FF1F4E78"/>
      </patternFill>
    </fill>
    <fill>
      <patternFill patternType="solid">
        <fgColor rgb="FF5B9BD5"/>
      </patternFill>
    </fill>
    <fill>
      <patternFill patternType="solid">
        <fgColor rgb="FFE2F0D9"/>
      </patternFill>
    </fill>
    <fill>
      <patternFill patternType="solid">
        <fgColor rgb="FFD9EAF7"/>
      </patternFill>
    </fill>
    <fill>
      <patternFill patternType="solid">
        <fgColor rgb="FFFFF2CC"/>
      </patternFill>
    </fill>
    <fill>
      <patternFill patternType="solid">
        <fgColor rgb="FF17365D"/>
      </patternFill>
    </fill>
    <fill>
      <patternFill patternType="solid">
        <fgColor rgb="FFFFF2CC"/>
      </patternFill>
    </fill>
    <fill>
      <patternFill patternType="solid">
        <fgColor rgb="FFFFF2CC"/>
        <bgColor indexed="64"/>
      </patternFill>
    </fill>
    <fill>
      <patternFill patternType="solid">
        <fgColor rgb="FF17365D"/>
        <bgColor indexed="64"/>
      </patternFill>
    </fill>
    <fill>
      <patternFill patternType="solid">
        <fgColor rgb="FF5B9BD5"/>
        <bgColor indexed="64"/>
      </patternFill>
    </fill>
    <fill>
      <patternFill patternType="solid">
        <fgColor theme="9" tint="0.59999389629810485"/>
        <bgColor indexed="64"/>
      </patternFill>
    </fill>
    <fill>
      <patternFill patternType="solid">
        <fgColor rgb="FFFFF2CC"/>
        <bgColor rgb="FF000000"/>
      </patternFill>
    </fill>
    <fill>
      <patternFill patternType="solid">
        <fgColor rgb="FF1F4E78"/>
        <bgColor indexed="64"/>
      </patternFill>
    </fill>
    <fill>
      <patternFill patternType="solid">
        <fgColor rgb="FF1F4E78"/>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5" fillId="0" borderId="0"/>
    <xf numFmtId="0" fontId="13" fillId="0" borderId="0"/>
  </cellStyleXfs>
  <cellXfs count="48">
    <xf numFmtId="0" fontId="0" fillId="0" borderId="0" xfId="0"/>
    <xf numFmtId="0" fontId="1" fillId="0" borderId="0" xfId="1" applyFont="1"/>
    <xf numFmtId="0" fontId="1" fillId="0" borderId="1" xfId="1" applyFont="1" applyBorder="1"/>
    <xf numFmtId="0" fontId="6" fillId="0" borderId="1" xfId="1" applyFont="1" applyBorder="1"/>
    <xf numFmtId="0" fontId="0" fillId="0" borderId="0" xfId="0" applyAlignment="1">
      <alignment vertical="center"/>
    </xf>
    <xf numFmtId="0" fontId="1" fillId="0" borderId="1" xfId="0" applyFont="1" applyBorder="1" applyAlignment="1">
      <alignment vertical="center"/>
    </xf>
    <xf numFmtId="0" fontId="1" fillId="0" borderId="0" xfId="0" applyFont="1" applyAlignment="1">
      <alignment vertical="center"/>
    </xf>
    <xf numFmtId="165" fontId="0" fillId="0" borderId="0" xfId="0" applyNumberFormat="1" applyAlignment="1">
      <alignment vertical="center"/>
    </xf>
    <xf numFmtId="165" fontId="1" fillId="0" borderId="1" xfId="0" applyNumberFormat="1" applyFont="1" applyBorder="1" applyAlignment="1">
      <alignment vertical="center"/>
    </xf>
    <xf numFmtId="0" fontId="3" fillId="0" borderId="0" xfId="1" applyFont="1"/>
    <xf numFmtId="0" fontId="1" fillId="11" borderId="0" xfId="0" applyFont="1" applyFill="1" applyAlignment="1">
      <alignment vertical="center" wrapText="1"/>
    </xf>
    <xf numFmtId="0" fontId="10" fillId="0" borderId="0" xfId="0" applyFont="1" applyAlignment="1">
      <alignment horizontal="left" vertical="center" wrapText="1"/>
    </xf>
    <xf numFmtId="165" fontId="1" fillId="0" borderId="0" xfId="0" applyNumberFormat="1" applyFont="1" applyAlignment="1">
      <alignment vertical="center"/>
    </xf>
    <xf numFmtId="0" fontId="3" fillId="7" borderId="0" xfId="0" applyFont="1" applyFill="1" applyAlignment="1">
      <alignment vertical="center" wrapText="1"/>
    </xf>
    <xf numFmtId="0" fontId="11" fillId="0" borderId="0" xfId="0" applyFont="1"/>
    <xf numFmtId="164" fontId="3" fillId="7" borderId="0" xfId="0" applyNumberFormat="1" applyFont="1" applyFill="1" applyAlignment="1">
      <alignment vertical="center" wrapText="1"/>
    </xf>
    <xf numFmtId="0" fontId="3" fillId="10" borderId="0" xfId="0" applyFont="1" applyFill="1" applyAlignment="1">
      <alignment vertical="center" wrapText="1"/>
    </xf>
    <xf numFmtId="0" fontId="3" fillId="3" borderId="1" xfId="0" applyFont="1" applyFill="1" applyBorder="1" applyAlignment="1">
      <alignment vertical="center" wrapText="1"/>
    </xf>
    <xf numFmtId="0" fontId="3" fillId="3" borderId="1" xfId="1" applyFont="1" applyFill="1" applyBorder="1"/>
    <xf numFmtId="0" fontId="4" fillId="0" borderId="0" xfId="1" applyFont="1"/>
    <xf numFmtId="0" fontId="8" fillId="0" borderId="0" xfId="0" applyFont="1"/>
    <xf numFmtId="0" fontId="4" fillId="4" borderId="1" xfId="0" applyFont="1" applyFill="1" applyBorder="1" applyAlignment="1">
      <alignment vertical="center"/>
    </xf>
    <xf numFmtId="165" fontId="4" fillId="4" borderId="1" xfId="0" applyNumberFormat="1" applyFont="1" applyFill="1" applyBorder="1" applyAlignment="1">
      <alignment vertical="center"/>
    </xf>
    <xf numFmtId="0" fontId="3" fillId="3" borderId="1" xfId="1" applyFont="1" applyFill="1" applyBorder="1" applyAlignment="1">
      <alignment vertical="center"/>
    </xf>
    <xf numFmtId="0" fontId="7" fillId="3" borderId="1" xfId="1" applyFont="1" applyFill="1" applyBorder="1" applyAlignment="1">
      <alignment vertical="center"/>
    </xf>
    <xf numFmtId="0" fontId="4" fillId="12" borderId="1" xfId="0" applyFont="1" applyFill="1" applyBorder="1" applyAlignment="1">
      <alignment vertical="center"/>
    </xf>
    <xf numFmtId="165" fontId="4" fillId="12" borderId="1" xfId="0" applyNumberFormat="1" applyFont="1" applyFill="1" applyBorder="1" applyAlignment="1">
      <alignment vertical="center"/>
    </xf>
    <xf numFmtId="0" fontId="8" fillId="0" borderId="0" xfId="0" applyFont="1" applyAlignment="1">
      <alignment wrapText="1"/>
    </xf>
    <xf numFmtId="0" fontId="12" fillId="0" borderId="0" xfId="0" applyFont="1"/>
    <xf numFmtId="0" fontId="1" fillId="5" borderId="1" xfId="1" applyFont="1" applyFill="1" applyBorder="1"/>
    <xf numFmtId="0" fontId="1" fillId="0" borderId="1" xfId="2" applyFont="1" applyBorder="1" applyAlignment="1">
      <alignment vertical="center"/>
    </xf>
    <xf numFmtId="0" fontId="3" fillId="15" borderId="1" xfId="2" applyFont="1" applyFill="1" applyBorder="1"/>
    <xf numFmtId="0" fontId="9" fillId="0" borderId="0" xfId="0" applyFont="1" applyAlignment="1">
      <alignment horizontal="left" vertical="top" wrapText="1"/>
    </xf>
    <xf numFmtId="0" fontId="8" fillId="0" borderId="1" xfId="0" applyFont="1" applyBorder="1" applyAlignment="1">
      <alignment horizontal="left"/>
    </xf>
    <xf numFmtId="0" fontId="8" fillId="0" borderId="1" xfId="0" applyFont="1" applyBorder="1" applyAlignment="1">
      <alignment horizontal="left" vertical="top" wrapText="1"/>
    </xf>
    <xf numFmtId="0" fontId="8" fillId="0" borderId="1" xfId="0" applyFont="1" applyBorder="1" applyAlignment="1">
      <alignment horizontal="left" vertical="top"/>
    </xf>
    <xf numFmtId="0" fontId="15" fillId="13" borderId="3" xfId="2" applyFont="1" applyFill="1" applyBorder="1" applyAlignment="1" applyProtection="1">
      <alignment horizontal="center"/>
      <protection locked="0"/>
    </xf>
    <xf numFmtId="0" fontId="15" fillId="13" borderId="2" xfId="2" applyFont="1" applyFill="1" applyBorder="1" applyAlignment="1" applyProtection="1">
      <alignment horizontal="center"/>
      <protection locked="0"/>
    </xf>
    <xf numFmtId="0" fontId="2" fillId="14" borderId="0" xfId="0" applyFont="1" applyFill="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left" vertical="center"/>
    </xf>
    <xf numFmtId="0" fontId="14" fillId="15" borderId="5" xfId="2" applyFont="1" applyFill="1" applyBorder="1" applyAlignment="1">
      <alignment horizontal="center"/>
    </xf>
    <xf numFmtId="0" fontId="14" fillId="15" borderId="6" xfId="2" applyFont="1" applyFill="1" applyBorder="1" applyAlignment="1">
      <alignment horizontal="center"/>
    </xf>
    <xf numFmtId="0" fontId="1" fillId="6" borderId="1" xfId="1" applyFont="1" applyFill="1" applyBorder="1" applyProtection="1">
      <protection locked="0"/>
    </xf>
    <xf numFmtId="0" fontId="1" fillId="9" borderId="1" xfId="1" applyFont="1" applyFill="1" applyBorder="1" applyProtection="1">
      <protection locked="0"/>
    </xf>
    <xf numFmtId="165" fontId="1" fillId="6" borderId="1" xfId="0" applyNumberFormat="1" applyFont="1" applyFill="1" applyBorder="1" applyAlignment="1" applyProtection="1">
      <alignment vertical="center"/>
      <protection locked="0"/>
    </xf>
    <xf numFmtId="165" fontId="1" fillId="8" borderId="1" xfId="0" applyNumberFormat="1" applyFont="1" applyFill="1" applyBorder="1" applyAlignment="1" applyProtection="1">
      <alignment vertical="center"/>
      <protection locked="0"/>
    </xf>
  </cellXfs>
  <cellStyles count="3">
    <cellStyle name="Normal" xfId="1" xr:uid="{00000000-0005-0000-0000-000000000000}"/>
    <cellStyle name="Standaard" xfId="0" builtinId="0"/>
    <cellStyle name="Standaard 7" xfId="2" xr:uid="{D3013A13-6D6B-4CF9-9299-2D3A273FF90E}"/>
  </cellStyles>
  <dxfs count="0"/>
  <tableStyles count="0" defaultTableStyle="TableStyleMedium2" defaultPivotStyle="PivotStyleLight16"/>
  <colors>
    <mruColors>
      <color rgb="FFFFF2CC"/>
      <color rgb="FF5B9BD5"/>
      <color rgb="FFE2F0D9"/>
      <color rgb="FF1736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6A516-8010-44D6-96A8-C5BFC56F5E48}">
  <dimension ref="A1:K9"/>
  <sheetViews>
    <sheetView tabSelected="1" zoomScale="90" zoomScaleNormal="90" workbookViewId="0">
      <selection activeCell="N13" sqref="N13"/>
    </sheetView>
  </sheetViews>
  <sheetFormatPr defaultRowHeight="13.8"/>
  <sheetData>
    <row r="1" spans="1:11" s="20" customFormat="1">
      <c r="A1" s="32" t="s">
        <v>20</v>
      </c>
      <c r="B1" s="32"/>
      <c r="C1" s="32"/>
      <c r="D1" s="32"/>
      <c r="E1" s="32"/>
      <c r="F1" s="32"/>
      <c r="G1" s="32"/>
      <c r="H1" s="32"/>
      <c r="I1" s="32"/>
      <c r="J1" s="32"/>
      <c r="K1" s="32"/>
    </row>
    <row r="2" spans="1:11" s="20" customFormat="1">
      <c r="A2" s="33" t="s">
        <v>26</v>
      </c>
      <c r="B2" s="33"/>
      <c r="C2" s="33"/>
      <c r="D2" s="33"/>
      <c r="E2" s="33"/>
      <c r="F2" s="33"/>
      <c r="G2" s="33"/>
      <c r="H2" s="33"/>
      <c r="I2" s="33"/>
      <c r="J2" s="33"/>
    </row>
    <row r="3" spans="1:11" s="20" customFormat="1" ht="56.4" customHeight="1">
      <c r="A3" s="34" t="s">
        <v>32</v>
      </c>
      <c r="B3" s="34"/>
      <c r="C3" s="34"/>
      <c r="D3" s="34"/>
      <c r="E3" s="34"/>
      <c r="F3" s="34"/>
      <c r="G3" s="34"/>
      <c r="H3" s="34"/>
      <c r="I3" s="34"/>
      <c r="J3" s="34"/>
    </row>
    <row r="4" spans="1:11" s="20" customFormat="1" ht="28.8" customHeight="1">
      <c r="A4" s="34" t="s">
        <v>18</v>
      </c>
      <c r="B4" s="34"/>
      <c r="C4" s="34"/>
      <c r="D4" s="34"/>
      <c r="E4" s="34"/>
      <c r="F4" s="34"/>
      <c r="G4" s="34"/>
      <c r="H4" s="34"/>
      <c r="I4" s="34"/>
      <c r="J4" s="34"/>
    </row>
    <row r="5" spans="1:11" s="20" customFormat="1">
      <c r="A5" s="33" t="s">
        <v>19</v>
      </c>
      <c r="B5" s="33"/>
      <c r="C5" s="33"/>
      <c r="D5" s="33"/>
      <c r="E5" s="33"/>
      <c r="F5" s="33"/>
      <c r="G5" s="33"/>
      <c r="H5" s="33"/>
      <c r="I5" s="33"/>
      <c r="J5" s="33"/>
    </row>
    <row r="6" spans="1:11" s="20" customFormat="1" ht="16.2" customHeight="1">
      <c r="A6" s="35" t="s">
        <v>33</v>
      </c>
      <c r="B6" s="35"/>
      <c r="C6" s="35"/>
      <c r="D6" s="35"/>
      <c r="E6" s="35"/>
      <c r="F6" s="35"/>
      <c r="G6" s="35"/>
      <c r="H6" s="35"/>
      <c r="I6" s="35"/>
      <c r="J6" s="35"/>
    </row>
    <row r="7" spans="1:11" s="20" customFormat="1">
      <c r="A7" s="33" t="s">
        <v>34</v>
      </c>
      <c r="B7" s="33"/>
      <c r="C7" s="33"/>
      <c r="D7" s="33"/>
      <c r="E7" s="33"/>
      <c r="F7" s="33"/>
      <c r="G7" s="33"/>
      <c r="H7" s="33"/>
      <c r="I7" s="33"/>
      <c r="J7" s="33"/>
    </row>
    <row r="8" spans="1:11" s="20" customFormat="1" ht="29.4" customHeight="1">
      <c r="A8" s="34" t="s">
        <v>35</v>
      </c>
      <c r="B8" s="34"/>
      <c r="C8" s="34"/>
      <c r="D8" s="34"/>
      <c r="E8" s="34"/>
      <c r="F8" s="34"/>
      <c r="G8" s="34"/>
      <c r="H8" s="34"/>
      <c r="I8" s="34"/>
      <c r="J8" s="34"/>
    </row>
    <row r="9" spans="1:11" s="27" customFormat="1" ht="29.4" customHeight="1">
      <c r="A9" s="34" t="s">
        <v>48</v>
      </c>
      <c r="B9" s="34"/>
      <c r="C9" s="34"/>
      <c r="D9" s="34"/>
      <c r="E9" s="34"/>
      <c r="F9" s="34"/>
      <c r="G9" s="34"/>
      <c r="H9" s="34"/>
      <c r="I9" s="34"/>
      <c r="J9" s="34"/>
    </row>
  </sheetData>
  <sheetProtection algorithmName="SHA-512" hashValue="XslvwVObB10QMW1oV5poQpy/JGnxiIHBAsBc9jQ4r5T88jGK0u4ppH2QiLLHBxgxwJxiQ7WuRnzlPcqs3SPBdA==" saltValue="YXuPt+KBm2iI+g/GRaxKoA==" spinCount="100000" sheet="1" objects="1" scenarios="1"/>
  <mergeCells count="9">
    <mergeCell ref="A6:J6"/>
    <mergeCell ref="A7:J7"/>
    <mergeCell ref="A8:J8"/>
    <mergeCell ref="A9:J9"/>
    <mergeCell ref="A1:K1"/>
    <mergeCell ref="A2:J2"/>
    <mergeCell ref="A3:J3"/>
    <mergeCell ref="A4:J4"/>
    <mergeCell ref="A5:J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1"/>
  <sheetViews>
    <sheetView topLeftCell="A6" zoomScale="90" zoomScaleNormal="90" workbookViewId="0">
      <selection activeCell="J14" sqref="J14"/>
    </sheetView>
  </sheetViews>
  <sheetFormatPr defaultRowHeight="13.8"/>
  <cols>
    <col min="1" max="1" width="40.09765625" customWidth="1"/>
    <col min="2" max="2" width="17.3984375" customWidth="1"/>
    <col min="3" max="4" width="17.296875" customWidth="1"/>
    <col min="5" max="5" width="14.3984375" customWidth="1"/>
    <col min="6" max="6" width="14.3984375" bestFit="1" customWidth="1"/>
    <col min="7" max="8" width="14.3984375" customWidth="1"/>
    <col min="9" max="10" width="14.296875" customWidth="1"/>
    <col min="11" max="13" width="19" customWidth="1"/>
    <col min="14" max="14" width="20.19921875" customWidth="1"/>
    <col min="15" max="15" width="19" customWidth="1"/>
  </cols>
  <sheetData>
    <row r="1" spans="1:13">
      <c r="A1" s="19" t="s">
        <v>17</v>
      </c>
      <c r="B1" s="19"/>
      <c r="C1" s="19"/>
      <c r="D1" s="19"/>
      <c r="E1" s="19"/>
      <c r="F1" s="19"/>
      <c r="G1" s="19"/>
      <c r="H1" s="19"/>
      <c r="I1" s="19"/>
      <c r="J1" s="19"/>
      <c r="K1" s="19"/>
      <c r="L1" s="19"/>
      <c r="M1" s="19"/>
    </row>
    <row r="2" spans="1:13">
      <c r="A2" s="1"/>
      <c r="B2" s="1"/>
      <c r="C2" s="1"/>
      <c r="D2" s="1"/>
      <c r="E2" s="1"/>
      <c r="F2" s="1"/>
      <c r="G2" s="1"/>
      <c r="H2" s="1"/>
      <c r="I2" s="1"/>
      <c r="J2" s="1"/>
      <c r="K2" s="1"/>
      <c r="L2" s="1"/>
      <c r="M2" s="1"/>
    </row>
    <row r="3" spans="1:13">
      <c r="A3" s="18" t="s">
        <v>25</v>
      </c>
      <c r="B3" s="18" t="s">
        <v>36</v>
      </c>
      <c r="C3" s="18" t="s">
        <v>6</v>
      </c>
      <c r="D3" s="9"/>
      <c r="E3" s="9"/>
      <c r="F3" s="9"/>
      <c r="G3" s="9"/>
      <c r="H3" s="9"/>
      <c r="I3" s="9"/>
    </row>
    <row r="4" spans="1:13">
      <c r="A4" s="2" t="s">
        <v>44</v>
      </c>
      <c r="B4" s="29">
        <v>123861</v>
      </c>
      <c r="C4" s="2" t="s">
        <v>7</v>
      </c>
      <c r="D4" s="1"/>
      <c r="E4" s="1"/>
      <c r="F4" s="1"/>
      <c r="G4" s="1"/>
      <c r="H4" s="1"/>
      <c r="I4" s="1"/>
    </row>
    <row r="5" spans="1:13">
      <c r="A5" s="2" t="s">
        <v>46</v>
      </c>
      <c r="B5" s="29">
        <v>1634398</v>
      </c>
      <c r="C5" s="2" t="s">
        <v>7</v>
      </c>
      <c r="D5" s="1"/>
      <c r="E5" s="1"/>
      <c r="F5" s="1"/>
      <c r="G5" s="1"/>
      <c r="H5" s="1"/>
      <c r="I5" s="1"/>
    </row>
    <row r="6" spans="1:13">
      <c r="A6" s="2" t="s">
        <v>43</v>
      </c>
      <c r="B6" s="29">
        <v>123861</v>
      </c>
      <c r="C6" s="2" t="s">
        <v>7</v>
      </c>
      <c r="D6" s="1"/>
      <c r="E6" s="1"/>
      <c r="F6" s="1"/>
      <c r="G6" s="1"/>
      <c r="H6" s="1"/>
      <c r="I6" s="1"/>
    </row>
    <row r="7" spans="1:13">
      <c r="A7" s="2" t="s">
        <v>45</v>
      </c>
      <c r="B7" s="29">
        <v>3602311</v>
      </c>
      <c r="C7" s="2" t="s">
        <v>7</v>
      </c>
      <c r="D7" s="1"/>
      <c r="E7" s="1"/>
      <c r="F7" s="1"/>
      <c r="G7" s="1"/>
      <c r="H7" s="1"/>
      <c r="I7" s="1"/>
    </row>
    <row r="8" spans="1:13">
      <c r="A8" s="2" t="s">
        <v>8</v>
      </c>
      <c r="B8" s="29">
        <v>1550000</v>
      </c>
      <c r="C8" s="2" t="s">
        <v>47</v>
      </c>
      <c r="D8" s="1"/>
      <c r="E8" s="1"/>
      <c r="F8" s="1"/>
      <c r="G8" s="1"/>
      <c r="H8" s="1"/>
      <c r="I8" s="1"/>
    </row>
    <row r="9" spans="1:13">
      <c r="A9" s="2" t="s">
        <v>9</v>
      </c>
      <c r="B9" s="29">
        <v>10500</v>
      </c>
      <c r="C9" s="2" t="s">
        <v>11</v>
      </c>
      <c r="D9" s="1"/>
      <c r="E9" s="1"/>
      <c r="F9" s="1"/>
      <c r="G9" s="1"/>
      <c r="H9" s="1"/>
      <c r="I9" s="1"/>
    </row>
    <row r="10" spans="1:13">
      <c r="A10" s="2" t="s">
        <v>10</v>
      </c>
      <c r="B10" s="29">
        <v>500</v>
      </c>
      <c r="C10" s="2" t="s">
        <v>11</v>
      </c>
      <c r="D10" s="1"/>
      <c r="E10" s="1"/>
      <c r="F10" s="1"/>
      <c r="G10" s="1"/>
      <c r="H10" s="1"/>
      <c r="I10" s="1"/>
    </row>
    <row r="11" spans="1:13">
      <c r="A11" s="1"/>
      <c r="B11" s="1"/>
      <c r="C11" s="1"/>
      <c r="D11" s="1"/>
      <c r="E11" s="1"/>
      <c r="F11" s="1"/>
      <c r="G11" s="1"/>
      <c r="H11" s="1"/>
      <c r="I11" s="1"/>
      <c r="J11" s="1"/>
      <c r="K11" s="1"/>
      <c r="L11" s="1"/>
      <c r="M11" s="1"/>
    </row>
    <row r="12" spans="1:13">
      <c r="A12" s="39" t="s">
        <v>21</v>
      </c>
      <c r="B12" s="40"/>
      <c r="C12" s="40"/>
      <c r="D12" s="40"/>
      <c r="E12" s="40"/>
      <c r="F12" s="40"/>
      <c r="G12" s="40"/>
      <c r="H12" s="40"/>
      <c r="I12" s="40"/>
      <c r="J12" s="41"/>
    </row>
    <row r="13" spans="1:13" s="14" customFormat="1" ht="35.25" customHeight="1">
      <c r="A13" s="17" t="s">
        <v>0</v>
      </c>
      <c r="B13" s="17" t="s">
        <v>1</v>
      </c>
      <c r="C13" s="23" t="s">
        <v>2</v>
      </c>
      <c r="D13" s="23" t="s">
        <v>3</v>
      </c>
      <c r="E13" s="23" t="s">
        <v>31</v>
      </c>
      <c r="F13" s="24" t="s">
        <v>4</v>
      </c>
      <c r="G13" s="17" t="s">
        <v>27</v>
      </c>
      <c r="H13" s="17" t="s">
        <v>42</v>
      </c>
      <c r="I13" s="17" t="s">
        <v>29</v>
      </c>
      <c r="J13" s="17" t="s">
        <v>30</v>
      </c>
    </row>
    <row r="14" spans="1:13">
      <c r="A14" s="5" t="s">
        <v>40</v>
      </c>
      <c r="B14" s="5">
        <v>31</v>
      </c>
      <c r="C14" s="44"/>
      <c r="D14" s="44"/>
      <c r="E14" s="44"/>
      <c r="F14" s="3" t="s">
        <v>5</v>
      </c>
      <c r="G14" s="46"/>
      <c r="H14" s="8">
        <f>G14*1.21</f>
        <v>0</v>
      </c>
      <c r="I14" s="46"/>
      <c r="J14" s="46"/>
    </row>
    <row r="15" spans="1:13">
      <c r="A15" s="5" t="s">
        <v>41</v>
      </c>
      <c r="B15" s="5">
        <v>4</v>
      </c>
      <c r="C15" s="45"/>
      <c r="D15" s="44"/>
      <c r="E15" s="2" t="s">
        <v>22</v>
      </c>
      <c r="F15" s="2" t="s">
        <v>22</v>
      </c>
      <c r="G15" s="47"/>
      <c r="H15" s="8">
        <f>G15*1.21</f>
        <v>0</v>
      </c>
      <c r="I15" s="47"/>
      <c r="J15" s="47"/>
      <c r="K15" s="28"/>
    </row>
    <row r="17" spans="1:15">
      <c r="A17" s="11"/>
      <c r="B17" s="11"/>
      <c r="C17" s="11"/>
      <c r="D17" s="11"/>
      <c r="E17" s="11"/>
      <c r="F17" s="11"/>
      <c r="G17" s="11"/>
      <c r="H17" s="11"/>
      <c r="I17" s="11"/>
      <c r="J17" s="11"/>
      <c r="K17" s="12"/>
      <c r="L17" s="12"/>
      <c r="M17" s="12"/>
      <c r="N17" s="12"/>
      <c r="O17" s="12"/>
    </row>
    <row r="18" spans="1:15">
      <c r="A18" s="38" t="s">
        <v>23</v>
      </c>
      <c r="B18" s="38"/>
      <c r="C18" s="38"/>
      <c r="D18" s="38"/>
      <c r="E18" s="38"/>
      <c r="F18" s="38"/>
      <c r="G18" s="38"/>
      <c r="H18" s="4"/>
    </row>
    <row r="19" spans="1:15" s="14" customFormat="1" ht="35.25" customHeight="1">
      <c r="A19" s="10"/>
      <c r="B19" s="16" t="s">
        <v>28</v>
      </c>
      <c r="C19" s="13" t="s">
        <v>16</v>
      </c>
      <c r="D19" s="13" t="s">
        <v>15</v>
      </c>
      <c r="E19" s="13" t="s">
        <v>12</v>
      </c>
      <c r="F19" s="13" t="s">
        <v>13</v>
      </c>
      <c r="G19" s="15" t="s">
        <v>14</v>
      </c>
    </row>
    <row r="20" spans="1:15">
      <c r="A20" s="5" t="s">
        <v>24</v>
      </c>
      <c r="B20" s="8">
        <f>$G$14*B14*12</f>
        <v>0</v>
      </c>
      <c r="C20" s="8">
        <f>$G$14*B14*12*2</f>
        <v>0</v>
      </c>
      <c r="D20" s="8">
        <f>$G$14*B14*12*3</f>
        <v>0</v>
      </c>
      <c r="E20" s="8">
        <f>$G$14*B14*12*4</f>
        <v>0</v>
      </c>
      <c r="F20" s="8">
        <f>E20+(I14*B14*12)</f>
        <v>0</v>
      </c>
      <c r="G20" s="8">
        <f>F20+(J14*B14*12)</f>
        <v>0</v>
      </c>
    </row>
    <row r="21" spans="1:15">
      <c r="A21" s="5" t="s">
        <v>49</v>
      </c>
      <c r="B21" s="8">
        <f>$G$15*B15*12</f>
        <v>0</v>
      </c>
      <c r="C21" s="8">
        <f>$G$15*B15*12*2</f>
        <v>0</v>
      </c>
      <c r="D21" s="8">
        <f>$G$15*B15*12*3</f>
        <v>0</v>
      </c>
      <c r="E21" s="8">
        <f>$G$15*B15*12*4</f>
        <v>0</v>
      </c>
      <c r="F21" s="8">
        <f>E21+(I15*B15*12)</f>
        <v>0</v>
      </c>
      <c r="G21" s="8">
        <f>F21+(J15*B15*12)</f>
        <v>0</v>
      </c>
    </row>
    <row r="22" spans="1:15">
      <c r="A22" s="21" t="s">
        <v>39</v>
      </c>
      <c r="B22" s="22">
        <f t="shared" ref="B22:G22" si="0">SUM(B20:B21)</f>
        <v>0</v>
      </c>
      <c r="C22" s="22">
        <f t="shared" si="0"/>
        <v>0</v>
      </c>
      <c r="D22" s="22">
        <f t="shared" si="0"/>
        <v>0</v>
      </c>
      <c r="E22" s="22">
        <f t="shared" si="0"/>
        <v>0</v>
      </c>
      <c r="F22" s="22">
        <f t="shared" si="0"/>
        <v>0</v>
      </c>
      <c r="G22" s="22">
        <f t="shared" si="0"/>
        <v>0</v>
      </c>
      <c r="H22" s="7" t="str">
        <f>IF(COUNT(#REF!)=3,SUM(#REF!),"")</f>
        <v/>
      </c>
    </row>
    <row r="23" spans="1:15">
      <c r="A23" s="25" t="s">
        <v>38</v>
      </c>
      <c r="B23" s="26">
        <f>B22*1.21</f>
        <v>0</v>
      </c>
      <c r="C23" s="26">
        <f>C22*1.21</f>
        <v>0</v>
      </c>
      <c r="D23" s="26">
        <f t="shared" ref="D23:F23" si="1">D22*1.21</f>
        <v>0</v>
      </c>
      <c r="E23" s="26">
        <f t="shared" si="1"/>
        <v>0</v>
      </c>
      <c r="F23" s="26">
        <f t="shared" si="1"/>
        <v>0</v>
      </c>
      <c r="G23" s="26">
        <f>G22*1.21</f>
        <v>0</v>
      </c>
      <c r="H23" s="7" t="str">
        <f>IF(COUNT(#REF!)=3,SUM(#REF!),"")</f>
        <v/>
      </c>
    </row>
    <row r="24" spans="1:15">
      <c r="A24" s="6" t="s">
        <v>37</v>
      </c>
      <c r="B24" s="6"/>
      <c r="C24" s="6"/>
      <c r="D24" s="6"/>
      <c r="E24" s="6"/>
      <c r="F24" s="6"/>
      <c r="G24" s="6"/>
      <c r="H24" s="6"/>
      <c r="I24" s="6"/>
      <c r="J24" s="6"/>
      <c r="K24" s="6"/>
      <c r="L24" s="6"/>
      <c r="M24" s="6"/>
      <c r="N24" s="4"/>
      <c r="O24" s="4"/>
    </row>
    <row r="25" spans="1:15">
      <c r="B25" s="4"/>
      <c r="C25" s="4"/>
      <c r="D25" s="4"/>
      <c r="E25" s="4"/>
      <c r="F25" s="4"/>
      <c r="G25" s="4"/>
      <c r="H25" s="4"/>
      <c r="I25" s="4"/>
      <c r="J25" s="4"/>
      <c r="K25" s="4"/>
      <c r="L25" s="4"/>
      <c r="M25" s="4"/>
      <c r="N25" s="4"/>
      <c r="O25" s="4"/>
    </row>
    <row r="26" spans="1:15">
      <c r="A26" s="31" t="s">
        <v>50</v>
      </c>
      <c r="B26" s="42"/>
      <c r="C26" s="43"/>
      <c r="D26" s="4"/>
      <c r="E26" s="4"/>
      <c r="F26" s="4"/>
      <c r="G26" s="4"/>
      <c r="H26" s="4"/>
      <c r="I26" s="4"/>
      <c r="J26" s="4"/>
      <c r="K26" s="4"/>
      <c r="L26" s="4"/>
      <c r="M26" s="4"/>
      <c r="N26" s="4"/>
      <c r="O26" s="4"/>
    </row>
    <row r="27" spans="1:15">
      <c r="A27" s="30" t="s">
        <v>51</v>
      </c>
      <c r="B27" s="36"/>
      <c r="C27" s="37"/>
    </row>
    <row r="28" spans="1:15">
      <c r="A28" s="30" t="s">
        <v>52</v>
      </c>
      <c r="B28" s="36"/>
      <c r="C28" s="37"/>
    </row>
    <row r="29" spans="1:15">
      <c r="A29" s="30" t="s">
        <v>53</v>
      </c>
      <c r="B29" s="36"/>
      <c r="C29" s="37"/>
    </row>
    <row r="30" spans="1:15">
      <c r="A30" s="30" t="s">
        <v>54</v>
      </c>
      <c r="B30" s="36"/>
      <c r="C30" s="37"/>
    </row>
    <row r="31" spans="1:15" ht="67.8" customHeight="1">
      <c r="A31" s="30" t="s">
        <v>55</v>
      </c>
      <c r="B31" s="36"/>
      <c r="C31" s="37"/>
    </row>
  </sheetData>
  <sheetProtection algorithmName="SHA-512" hashValue="j0NtyEWaUOESxlFVttkmZk/l4NVwV1slqS6Kh3sewdbQnLaZmZPMWq/08CJBao2CVISAjUVg26f0gLFGBRkJ7Q==" saltValue="EF1/HXa+7VW0BnYfmpfVSw==" spinCount="100000" sheet="1" objects="1" scenarios="1"/>
  <mergeCells count="8">
    <mergeCell ref="B29:C29"/>
    <mergeCell ref="B30:C30"/>
    <mergeCell ref="B31:C31"/>
    <mergeCell ref="A18:G18"/>
    <mergeCell ref="A12:J12"/>
    <mergeCell ref="B26:C26"/>
    <mergeCell ref="B27:C27"/>
    <mergeCell ref="B28:C2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CCB844A89F0D41B7334A45FBB074C8" ma:contentTypeVersion="3" ma:contentTypeDescription="Een nieuw document maken." ma:contentTypeScope="" ma:versionID="acafd636d825f31d3ee6290c1812f2c6">
  <xsd:schema xmlns:xsd="http://www.w3.org/2001/XMLSchema" xmlns:xs="http://www.w3.org/2001/XMLSchema" xmlns:p="http://schemas.microsoft.com/office/2006/metadata/properties" xmlns:ns2="d10a2573-8339-40f9-adba-eea136acf151" targetNamespace="http://schemas.microsoft.com/office/2006/metadata/properties" ma:root="true" ma:fieldsID="782966026009ee07ca0a6b89ad75e107" ns2:_="">
    <xsd:import namespace="d10a2573-8339-40f9-adba-eea136acf15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0a2573-8339-40f9-adba-eea136acf1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9B9E64-9FC3-42BA-802B-69F4B0819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0a2573-8339-40f9-adba-eea136acf1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52978F-C845-491F-88BF-A5603AA572C0}">
  <ds:schemaRefs>
    <ds:schemaRef ds:uri="http://purl.org/dc/elements/1.1/"/>
    <ds:schemaRef ds:uri="http://schemas.microsoft.com/office/2006/documentManagement/types"/>
    <ds:schemaRef ds:uri="d10a2573-8339-40f9-adba-eea136acf151"/>
    <ds:schemaRef ds:uri="http://purl.org/dc/terms/"/>
    <ds:schemaRef ds:uri="http://www.w3.org/XML/1998/namespace"/>
    <ds:schemaRef ds:uri="http://schemas.openxmlformats.org/package/2006/metadata/core-properties"/>
    <ds:schemaRef ds:uri="http://purl.org/dc/dcmityp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0FA9B848-0DB8-4AAB-8DAF-EFAEF914BB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 &amp; Voorwaarden</vt:lpstr>
      <vt:lpstr>Prijzenblad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Deena Wegman - HIP Zuid</cp:lastModifiedBy>
  <dcterms:modified xsi:type="dcterms:W3CDTF">2026-10-28T07:55:04Z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0x0101002FCCB844A89F0D41B7334A45FBB074C8</vt:lpwstr>
  </property>
</Properties>
</file>