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.sharepoint.com/sites/PRCInburgering-Inkoop/Gedeelde documenten/Project Inburgering 2026 ev/5. Aanbestedingsleidraad/Perceel 1A en 1B (WW, MB en PVT)/"/>
    </mc:Choice>
  </mc:AlternateContent>
  <xr:revisionPtr revIDLastSave="44" documentId="8_{5A161E51-B319-4580-A669-D9F36DDA5B93}" xr6:coauthVersionLast="47" xr6:coauthVersionMax="47" xr10:uidLastSave="{546B26E0-1ABD-46BF-8DEF-6688B66CB482}"/>
  <bookViews>
    <workbookView xWindow="-28920" yWindow="2550" windowWidth="29040" windowHeight="15720" xr2:uid="{111D6F89-ACDB-44BE-98D9-0FCAE09B197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" i="1" l="1"/>
  <c r="H15" i="1"/>
  <c r="D15" i="1"/>
  <c r="H14" i="1"/>
  <c r="D14" i="1"/>
  <c r="H13" i="1"/>
  <c r="D13" i="1"/>
  <c r="D19" i="1" l="1"/>
  <c r="I13" i="1"/>
  <c r="I15" i="1"/>
  <c r="I14" i="1"/>
  <c r="I19" i="1" l="1"/>
</calcChain>
</file>

<file path=xl/sharedStrings.xml><?xml version="1.0" encoding="utf-8"?>
<sst xmlns="http://schemas.openxmlformats.org/spreadsheetml/2006/main" count="34" uniqueCount="34">
  <si>
    <t>Bijlage bij aanbesteding Perceel</t>
  </si>
  <si>
    <t>1B</t>
  </si>
  <si>
    <t xml:space="preserve">De gele cellen dienen ingevuld te worden conform paragraaf 6.4 van het aanbestedingsdocument. Het tarief per product is exclusief BTW te zijn, en inclusief alle kosten. </t>
  </si>
  <si>
    <t>Let op: het tarief dient gelijk of hoger dan het bodemtarief te zijn op straffe van uitsluiting</t>
  </si>
  <si>
    <t>Let op: het tarief dient gelijk of lager dan het plafondtarief te zijn op straffe van uitsluiting</t>
  </si>
  <si>
    <t>Prijsblad</t>
  </si>
  <si>
    <t>Tarief</t>
  </si>
  <si>
    <t>#punten</t>
  </si>
  <si>
    <t>bodemtarief</t>
  </si>
  <si>
    <t>plafondtarief</t>
  </si>
  <si>
    <t># stuks</t>
  </si>
  <si>
    <t>max aantal punten</t>
  </si>
  <si>
    <t>Product 1</t>
  </si>
  <si>
    <t>MB WW (maatschappelijke begeleiding Warm Welkom)</t>
  </si>
  <si>
    <t>Product 2</t>
  </si>
  <si>
    <t>LBT AM (leerbaarheidstoets asielmigranten)</t>
  </si>
  <si>
    <t>Product 3</t>
  </si>
  <si>
    <t>LBT GM (leerbaarheidstoets gezinsmigranten)</t>
  </si>
  <si>
    <t>Product 4</t>
  </si>
  <si>
    <t>PVT AM (participatie verklaring traject asielmigranten)</t>
  </si>
  <si>
    <t>Product 5</t>
  </si>
  <si>
    <t>PVT GM (participatie verklaring traject gezinsmigranten)</t>
  </si>
  <si>
    <t xml:space="preserve">Aantal punten </t>
  </si>
  <si>
    <t>Datum:</t>
  </si>
  <si>
    <t>Handtekening rechtsgeldig vertegenwoordiger:</t>
  </si>
  <si>
    <t>Naam:</t>
  </si>
  <si>
    <t>Functie:</t>
  </si>
  <si>
    <t>Organisatie:</t>
  </si>
  <si>
    <t xml:space="preserve">Product 6 </t>
  </si>
  <si>
    <t>Informatievoorziening, advies en lichte ondersteuning bij community building</t>
  </si>
  <si>
    <t>€ 50 per uur</t>
  </si>
  <si>
    <t xml:space="preserve">Jaarlijkse opdrachtwaarde (bodem x aantal) * </t>
  </si>
  <si>
    <t>% de totale jaarlijkse opdrachtwaarde</t>
  </si>
  <si>
    <t xml:space="preserve">* hier kunnen geen rechten aan ontleend worden, dit is puur ter berekening van de puntenverdeling tussen de verschillende producten.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</si>
</sst>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44" fontId="0" fillId="3" borderId="3" xfId="1" applyFont="1" applyFill="1" applyBorder="1" applyProtection="1"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2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Protection="1"/>
    <xf numFmtId="0" fontId="2" fillId="0" borderId="2" xfId="0" applyFont="1" applyBorder="1" applyProtection="1"/>
    <xf numFmtId="0" fontId="2" fillId="0" borderId="3" xfId="0" applyFont="1" applyBorder="1" applyProtection="1"/>
    <xf numFmtId="0" fontId="2" fillId="2" borderId="2" xfId="0" applyFont="1" applyFill="1" applyBorder="1" applyProtection="1"/>
    <xf numFmtId="0" fontId="3" fillId="5" borderId="2" xfId="0" applyFont="1" applyFill="1" applyBorder="1" applyAlignment="1" applyProtection="1">
      <alignment wrapText="1"/>
    </xf>
    <xf numFmtId="0" fontId="3" fillId="5" borderId="4" xfId="0" applyFont="1" applyFill="1" applyBorder="1" applyAlignment="1" applyProtection="1">
      <alignment wrapText="1"/>
    </xf>
    <xf numFmtId="44" fontId="0" fillId="2" borderId="2" xfId="1" applyFont="1" applyFill="1" applyBorder="1" applyProtection="1"/>
    <xf numFmtId="0" fontId="0" fillId="2" borderId="2" xfId="0" applyFill="1" applyBorder="1" applyProtection="1"/>
    <xf numFmtId="44" fontId="0" fillId="2" borderId="2" xfId="0" applyNumberFormat="1" applyFill="1" applyBorder="1" applyProtection="1"/>
    <xf numFmtId="9" fontId="0" fillId="2" borderId="2" xfId="2" applyFont="1" applyFill="1" applyBorder="1" applyProtection="1"/>
    <xf numFmtId="0" fontId="0" fillId="0" borderId="2" xfId="0" applyBorder="1" applyAlignment="1" applyProtection="1">
      <alignment wrapText="1"/>
    </xf>
    <xf numFmtId="0" fontId="2" fillId="0" borderId="2" xfId="0" applyFont="1" applyBorder="1" applyAlignment="1" applyProtection="1">
      <alignment horizontal="center"/>
    </xf>
    <xf numFmtId="0" fontId="0" fillId="4" borderId="2" xfId="0" applyFill="1" applyBorder="1" applyProtection="1"/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063A-01FB-4E7B-87CB-1DC2B29E5187}">
  <dimension ref="A1:J28"/>
  <sheetViews>
    <sheetView tabSelected="1" workbookViewId="0">
      <selection activeCell="H15" sqref="H15"/>
    </sheetView>
  </sheetViews>
  <sheetFormatPr defaultRowHeight="15" x14ac:dyDescent="0.25"/>
  <cols>
    <col min="1" max="1" width="30.42578125" style="5" customWidth="1"/>
    <col min="2" max="2" width="48.7109375" style="5" customWidth="1"/>
    <col min="3" max="3" width="14.7109375" style="5" customWidth="1"/>
    <col min="4" max="4" width="9.140625" style="5"/>
    <col min="5" max="5" width="13.85546875" style="5" customWidth="1"/>
    <col min="6" max="8" width="14.140625" style="5" customWidth="1"/>
    <col min="9" max="9" width="7.28515625" style="5" customWidth="1"/>
    <col min="10" max="10" width="16.5703125" style="5" customWidth="1"/>
    <col min="11" max="16384" width="9.140625" style="5"/>
  </cols>
  <sheetData>
    <row r="1" spans="1:10" x14ac:dyDescent="0.25">
      <c r="A1" s="4" t="s">
        <v>0</v>
      </c>
      <c r="B1" s="5" t="s">
        <v>1</v>
      </c>
    </row>
    <row r="2" spans="1:10" x14ac:dyDescent="0.25">
      <c r="A2" s="4"/>
    </row>
    <row r="3" spans="1:10" x14ac:dyDescent="0.25">
      <c r="A3" s="6" t="s">
        <v>2</v>
      </c>
      <c r="B3" s="6"/>
      <c r="C3" s="6"/>
    </row>
    <row r="4" spans="1:10" x14ac:dyDescent="0.25">
      <c r="A4" s="6"/>
      <c r="B4" s="6"/>
      <c r="C4" s="6"/>
    </row>
    <row r="5" spans="1:10" x14ac:dyDescent="0.25">
      <c r="A5" s="6"/>
      <c r="B5" s="6"/>
      <c r="C5" s="6"/>
    </row>
    <row r="6" spans="1:10" x14ac:dyDescent="0.25">
      <c r="A6" s="6"/>
      <c r="B6" s="6"/>
      <c r="C6" s="6"/>
    </row>
    <row r="7" spans="1:10" x14ac:dyDescent="0.25">
      <c r="A7" s="6"/>
      <c r="B7" s="6"/>
      <c r="C7" s="6"/>
    </row>
    <row r="8" spans="1:10" x14ac:dyDescent="0.25">
      <c r="A8" s="6" t="s">
        <v>3</v>
      </c>
      <c r="B8" s="6"/>
      <c r="C8" s="6"/>
    </row>
    <row r="9" spans="1:10" x14ac:dyDescent="0.25">
      <c r="A9" s="6" t="s">
        <v>4</v>
      </c>
      <c r="B9" s="6"/>
      <c r="C9" s="6"/>
    </row>
    <row r="10" spans="1:10" x14ac:dyDescent="0.25">
      <c r="A10" s="7"/>
      <c r="B10" s="7"/>
      <c r="C10" s="7"/>
    </row>
    <row r="11" spans="1:10" x14ac:dyDescent="0.25">
      <c r="A11" s="8" t="s">
        <v>5</v>
      </c>
      <c r="B11" s="8"/>
      <c r="C11" s="8"/>
      <c r="D11" s="8"/>
    </row>
    <row r="12" spans="1:10" ht="105" x14ac:dyDescent="0.25">
      <c r="A12" s="9"/>
      <c r="B12" s="10"/>
      <c r="C12" s="11" t="s">
        <v>6</v>
      </c>
      <c r="D12" s="10" t="s">
        <v>7</v>
      </c>
      <c r="E12" s="12" t="s">
        <v>8</v>
      </c>
      <c r="F12" s="12" t="s">
        <v>9</v>
      </c>
      <c r="G12" s="12" t="s">
        <v>10</v>
      </c>
      <c r="H12" s="13" t="s">
        <v>31</v>
      </c>
      <c r="I12" s="14" t="s">
        <v>32</v>
      </c>
      <c r="J12" s="12" t="s">
        <v>11</v>
      </c>
    </row>
    <row r="13" spans="1:10" x14ac:dyDescent="0.25">
      <c r="A13" s="10" t="s">
        <v>12</v>
      </c>
      <c r="B13" s="9" t="s">
        <v>13</v>
      </c>
      <c r="C13" s="1"/>
      <c r="D13" s="9">
        <f>MAX(0,MIN(36,36*(F13-C13)/(F13-E13)))</f>
        <v>36</v>
      </c>
      <c r="E13" s="15">
        <v>2312.7750000000001</v>
      </c>
      <c r="F13" s="15">
        <v>3083.7</v>
      </c>
      <c r="G13" s="16">
        <v>123</v>
      </c>
      <c r="H13" s="17">
        <f>E13*G13</f>
        <v>284471.32500000001</v>
      </c>
      <c r="I13" s="18">
        <f>H13/(H13+H14+H15)</f>
        <v>0.90020492469830526</v>
      </c>
      <c r="J13" s="16">
        <v>36</v>
      </c>
    </row>
    <row r="14" spans="1:10" x14ac:dyDescent="0.25">
      <c r="A14" s="10" t="s">
        <v>14</v>
      </c>
      <c r="B14" s="9" t="s">
        <v>15</v>
      </c>
      <c r="C14" s="1"/>
      <c r="D14" s="9">
        <f>MAX(0,MIN(2,2*(F14-C14)/(F14-E14)))</f>
        <v>2</v>
      </c>
      <c r="E14" s="15">
        <v>133.62700000000001</v>
      </c>
      <c r="F14" s="15">
        <v>154.185</v>
      </c>
      <c r="G14" s="16">
        <v>123</v>
      </c>
      <c r="H14" s="17">
        <f t="shared" ref="H14:H15" si="0">E14*G14</f>
        <v>16436.121000000003</v>
      </c>
      <c r="I14" s="18">
        <f>H14/(H13+H14+H15)</f>
        <v>5.2011840093679866E-2</v>
      </c>
      <c r="J14" s="16">
        <v>2</v>
      </c>
    </row>
    <row r="15" spans="1:10" x14ac:dyDescent="0.25">
      <c r="A15" s="10" t="s">
        <v>16</v>
      </c>
      <c r="B15" s="9" t="s">
        <v>17</v>
      </c>
      <c r="C15" s="1"/>
      <c r="D15" s="9">
        <f>MAX(0,MIN(2,2*(F15-C15)/(F15-E15)))</f>
        <v>2</v>
      </c>
      <c r="E15" s="15">
        <v>133.62700000000001</v>
      </c>
      <c r="F15" s="15">
        <v>154.185</v>
      </c>
      <c r="G15" s="16">
        <v>113</v>
      </c>
      <c r="H15" s="17">
        <f t="shared" si="0"/>
        <v>15099.851000000001</v>
      </c>
      <c r="I15" s="18">
        <f>(H15/(H13+H14+H15))</f>
        <v>4.7783235208014828E-2</v>
      </c>
      <c r="J15" s="16">
        <v>2</v>
      </c>
    </row>
    <row r="16" spans="1:10" x14ac:dyDescent="0.25">
      <c r="A16" s="10" t="s">
        <v>18</v>
      </c>
      <c r="B16" s="9" t="s">
        <v>19</v>
      </c>
      <c r="C16" s="15">
        <v>237.78</v>
      </c>
      <c r="D16" s="16"/>
      <c r="E16" s="16"/>
      <c r="F16" s="16"/>
      <c r="G16" s="16"/>
      <c r="H16" s="16"/>
      <c r="I16" s="16"/>
      <c r="J16" s="16"/>
    </row>
    <row r="17" spans="1:10" x14ac:dyDescent="0.25">
      <c r="A17" s="10" t="s">
        <v>20</v>
      </c>
      <c r="B17" s="9" t="s">
        <v>21</v>
      </c>
      <c r="C17" s="15">
        <v>237.78</v>
      </c>
      <c r="D17" s="16"/>
      <c r="E17" s="16"/>
      <c r="F17" s="16"/>
      <c r="G17" s="16"/>
      <c r="H17" s="16"/>
      <c r="I17" s="16"/>
      <c r="J17" s="16"/>
    </row>
    <row r="18" spans="1:10" ht="30" x14ac:dyDescent="0.25">
      <c r="A18" s="10" t="s">
        <v>28</v>
      </c>
      <c r="B18" s="19" t="s">
        <v>29</v>
      </c>
      <c r="C18" s="16" t="s">
        <v>30</v>
      </c>
      <c r="D18" s="16"/>
      <c r="E18" s="16"/>
      <c r="F18" s="16"/>
      <c r="G18" s="16"/>
      <c r="H18" s="16"/>
      <c r="I18" s="16"/>
      <c r="J18" s="16"/>
    </row>
    <row r="19" spans="1:10" x14ac:dyDescent="0.25">
      <c r="A19" s="20" t="s">
        <v>22</v>
      </c>
      <c r="B19" s="20"/>
      <c r="C19" s="20"/>
      <c r="D19" s="21">
        <f>SUM(D13:D15)</f>
        <v>40</v>
      </c>
      <c r="E19" s="16"/>
      <c r="F19" s="16"/>
      <c r="G19" s="16"/>
      <c r="H19" s="16"/>
      <c r="I19" s="18">
        <f>SUM(I13:I15)</f>
        <v>1</v>
      </c>
      <c r="J19" s="16">
        <f>SUM(J13:J15)</f>
        <v>40</v>
      </c>
    </row>
    <row r="21" spans="1:10" x14ac:dyDescent="0.25">
      <c r="H21" s="6" t="s">
        <v>33</v>
      </c>
      <c r="I21" s="6"/>
    </row>
    <row r="22" spans="1:10" x14ac:dyDescent="0.25">
      <c r="H22" s="6"/>
      <c r="I22" s="6"/>
    </row>
    <row r="23" spans="1:10" x14ac:dyDescent="0.25">
      <c r="A23" s="22" t="s">
        <v>23</v>
      </c>
      <c r="B23" s="2"/>
      <c r="C23" s="3"/>
      <c r="H23" s="6"/>
      <c r="I23" s="6"/>
    </row>
    <row r="24" spans="1:10" ht="30" x14ac:dyDescent="0.25">
      <c r="A24" s="23" t="s">
        <v>24</v>
      </c>
      <c r="B24" s="2"/>
      <c r="C24" s="3"/>
      <c r="H24" s="6"/>
      <c r="I24" s="6"/>
    </row>
    <row r="25" spans="1:10" x14ac:dyDescent="0.25">
      <c r="A25" s="22" t="s">
        <v>25</v>
      </c>
      <c r="B25" s="2"/>
      <c r="C25" s="3"/>
      <c r="H25" s="6"/>
      <c r="I25" s="6"/>
    </row>
    <row r="26" spans="1:10" x14ac:dyDescent="0.25">
      <c r="A26" s="22" t="s">
        <v>26</v>
      </c>
      <c r="B26" s="2"/>
      <c r="C26" s="3"/>
      <c r="H26" s="6"/>
      <c r="I26" s="6"/>
    </row>
    <row r="27" spans="1:10" x14ac:dyDescent="0.25">
      <c r="A27" s="22" t="s">
        <v>27</v>
      </c>
      <c r="B27" s="2"/>
      <c r="C27" s="3"/>
    </row>
    <row r="28" spans="1:10" ht="87.75" customHeight="1" x14ac:dyDescent="0.25"/>
  </sheetData>
  <sheetProtection algorithmName="SHA-512" hashValue="QmaRxUwFPzUFLJTigmP6TpzYe4h3hxyPOGrYv3+k8KRRF0eewZ7ppwLI2KFtIvfMHRSyxY40u5fPvyspxiOL3A==" saltValue="KUK1YUdGRlyBtW1IxPUaEw==" spinCount="100000" sheet="1" objects="1" scenarios="1"/>
  <protectedRanges>
    <protectedRange sqref="B23:C27" name="Bereik2"/>
  </protectedRanges>
  <mergeCells count="11">
    <mergeCell ref="H21:I26"/>
    <mergeCell ref="B24:C24"/>
    <mergeCell ref="B25:C25"/>
    <mergeCell ref="B26:C26"/>
    <mergeCell ref="B27:C27"/>
    <mergeCell ref="A3:C7"/>
    <mergeCell ref="A8:C8"/>
    <mergeCell ref="A9:C9"/>
    <mergeCell ref="A11:D11"/>
    <mergeCell ref="A19:C19"/>
    <mergeCell ref="B23:C23"/>
  </mergeCells>
  <dataValidations count="1">
    <dataValidation type="decimal" allowBlank="1" showInputMessage="1" showErrorMessage="1" sqref="C13:C15" xr:uid="{9886FFAA-C91E-4F07-990C-F9D818C0ABED}">
      <formula1>E13</formula1>
      <formula2>F13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4918D9FB83794180CD270A32989B47" ma:contentTypeVersion="14" ma:contentTypeDescription="Een nieuw document maken." ma:contentTypeScope="" ma:versionID="7038f47b18c47e9fc2c0cd1bb46e1a85">
  <xsd:schema xmlns:xsd="http://www.w3.org/2001/XMLSchema" xmlns:xs="http://www.w3.org/2001/XMLSchema" xmlns:p="http://schemas.microsoft.com/office/2006/metadata/properties" xmlns:ns2="3e7aa820-d895-4319-a446-c8beba36a2fc" xmlns:ns3="5a7324a0-af70-443c-9725-5f68cecdec97" targetNamespace="http://schemas.microsoft.com/office/2006/metadata/properties" ma:root="true" ma:fieldsID="ad7a68f0f74d324dacb12e9f258e412e" ns2:_="" ns3:_="">
    <xsd:import namespace="3e7aa820-d895-4319-a446-c8beba36a2fc"/>
    <xsd:import namespace="5a7324a0-af70-443c-9725-5f68cecdec97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aa820-d895-4319-a446-c8beba36a2f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24a0-af70-443c-9725-5f68cecdec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7aa820-d895-4319-a446-c8beba36a2fc">
      <Terms xmlns="http://schemas.microsoft.com/office/infopath/2007/PartnerControls"/>
    </lcf76f155ced4ddcb4097134ff3c332f>
    <Title0 xmlns="3e7aa820-d895-4319-a446-c8beba36a2fc" xsi:nil="true"/>
    <SharedWithUsers xmlns="5a7324a0-af70-443c-9725-5f68cecdec9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BC1231-4991-45DF-9E71-C98E3C6B3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7aa820-d895-4319-a446-c8beba36a2fc"/>
    <ds:schemaRef ds:uri="5a7324a0-af70-443c-9725-5f68cecdec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73F8FD-4D9C-4214-93C7-64AADA27E32D}">
  <ds:schemaRefs>
    <ds:schemaRef ds:uri="3e7aa820-d895-4319-a446-c8beba36a2fc"/>
    <ds:schemaRef ds:uri="http://schemas.microsoft.com/office/2006/documentManagement/types"/>
    <ds:schemaRef ds:uri="http://purl.org/dc/terms/"/>
    <ds:schemaRef ds:uri="5a7324a0-af70-443c-9725-5f68cecdec97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24892D2-03F6-446D-B385-B24CC82BA6E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Stevens, Laura</dc:creator>
  <cp:keywords/>
  <dc:description/>
  <cp:lastModifiedBy>Stevens, Laura</cp:lastModifiedBy>
  <cp:revision/>
  <dcterms:created xsi:type="dcterms:W3CDTF">2026-10-21T18:49:29Z</dcterms:created>
  <dcterms:modified xsi:type="dcterms:W3CDTF">2026-10-27T19:41:20Z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deling">
    <vt:lpwstr>3;#JUR|c13dae60-aece-4cd4-a722-d80de7d0f43c</vt:lpwstr>
  </property>
  <property fmtid="{D5CDD505-2E9C-101B-9397-08002B2CF9AE}" pid="3" name="MediaServiceImageTags">
    <vt:lpwstr/>
  </property>
  <property fmtid="{D5CDD505-2E9C-101B-9397-08002B2CF9AE}" pid="4" name="ContentTypeId">
    <vt:lpwstr>0x0101005A4918D9FB83794180CD270A32989B47</vt:lpwstr>
  </property>
  <property fmtid="{D5CDD505-2E9C-101B-9397-08002B2CF9AE}" pid="5" name="Order">
    <vt:r8>42488700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h2344027f68a4e9eb4a04d2b019ff848">
    <vt:lpwstr>JUR|c13dae60-aece-4cd4-a722-d80de7d0f43c</vt:lpwstr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