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Data\Aanbestedingen Planning en Programma\Publicatie_Aanbestedingsdocument Planning en Roostering 2026 met bijlagen\Pdf\"/>
    </mc:Choice>
  </mc:AlternateContent>
  <xr:revisionPtr revIDLastSave="0" documentId="13_ncr:1_{B2060DD2-F13D-4029-BD85-1AECA712A6FE}" xr6:coauthVersionLast="47" xr6:coauthVersionMax="47" xr10:uidLastSave="{00000000-0000-0000-0000-000000000000}"/>
  <bookViews>
    <workbookView xWindow="-120" yWindow="-120" windowWidth="51840" windowHeight="21120" xr2:uid="{B8C38A05-8E43-2440-9EC4-0F4B2CEBF803}"/>
  </bookViews>
  <sheets>
    <sheet name="Wensen" sheetId="3" r:id="rId1"/>
  </sheets>
  <definedNames>
    <definedName name="_xlnm._FilterDatabase" localSheetId="0" hidden="1">Wensen!$E$2:$G$21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3" l="1"/>
  <c r="I4" i="3" s="1"/>
  <c r="H5" i="3"/>
  <c r="I5" i="3" s="1"/>
  <c r="H6" i="3"/>
  <c r="I6" i="3" s="1"/>
  <c r="H7" i="3"/>
  <c r="I7" i="3" s="1"/>
  <c r="H8" i="3"/>
  <c r="I8" i="3" s="1"/>
  <c r="H9" i="3"/>
  <c r="I9" i="3" s="1"/>
  <c r="H10" i="3"/>
  <c r="I10" i="3" s="1"/>
  <c r="H11" i="3"/>
  <c r="I11" i="3" s="1"/>
  <c r="H12" i="3"/>
  <c r="I12" i="3" s="1"/>
  <c r="H13" i="3"/>
  <c r="I13" i="3" s="1"/>
  <c r="H14" i="3"/>
  <c r="I14" i="3" s="1"/>
  <c r="H15" i="3"/>
  <c r="I15" i="3" s="1"/>
  <c r="H16" i="3"/>
  <c r="I16" i="3" s="1"/>
  <c r="H17" i="3"/>
  <c r="I17" i="3" s="1"/>
  <c r="H18" i="3"/>
  <c r="I18" i="3" s="1"/>
  <c r="H19" i="3"/>
  <c r="I19" i="3" s="1"/>
  <c r="H20" i="3"/>
  <c r="I20" i="3" s="1"/>
  <c r="H21" i="3"/>
  <c r="I21" i="3" s="1"/>
  <c r="H3" i="3"/>
  <c r="I3" i="3" s="1"/>
  <c r="I27" i="3" l="1"/>
</calcChain>
</file>

<file path=xl/sharedStrings.xml><?xml version="1.0" encoding="utf-8"?>
<sst xmlns="http://schemas.openxmlformats.org/spreadsheetml/2006/main" count="105" uniqueCount="75">
  <si>
    <t>Wens</t>
  </si>
  <si>
    <t>Aanbod inschrijver</t>
  </si>
  <si>
    <t>Score</t>
  </si>
  <si>
    <t>Punten open vraag</t>
  </si>
  <si>
    <t>Omschrijving</t>
  </si>
  <si>
    <t>De oplossing ondersteunt een veel-op-veel relatie tussen studenten en lesgroepen, waarbij een student per vak aan een andere groep kan worden gekoppeld. Dit is met name relevant voor VAVO waar studenten individuele vakkenpakketten samenstellen.</t>
  </si>
  <si>
    <t>De oplossing toont bij de pakketkeuze een indicatief weekrooster op basis van de gekozen vakken, zodat de student kan inschatten of het pakket roosterbaar is voordat de keuze definitief wordt.</t>
  </si>
  <si>
    <t>De oplossing ondersteunt het vastleggen van minimum-intervallen tussen lessen van hetzelfde vak, bijvoorbeeld dat wiskundelessen niet op opeenvolgende dagen worden ingeroosterd.</t>
  </si>
  <si>
    <t>De oplossing ondersteunt workload-balancing door het beperken van het aantal 'zware' vakken of contacturen per dag per student.</t>
  </si>
  <si>
    <t>De oplossing biedt een validatiefunctie die een (handmatig gewijzigd) rooster toetst aan de vastgelegde randvoorwaarden in OPG en PvI en bevindingen rapporteert.</t>
  </si>
  <si>
    <t>De oplossing optimaliseert (waar mogelijk) voor het bundelen van lessen van een docent op minder werkdagen, mits dit niet conflicteert met andere constraints zoals beschikbaarheid of onderwijskundige eisen.</t>
  </si>
  <si>
    <t>De oplossing biedt een zoekfunctie waarmee medewerkers kunnen opzoeken waar een student op het huidige moment ingeroosterd is. Let op: dit raakt aan privacy-aspecten die in het implementatietraject moeten worden afgewogen.</t>
  </si>
  <si>
    <t>De oplossing past machine learning toe op basis van feedback loops: welke conflicten worden vaak handmatig opgelost, welke patronen werken goed, welke constraints worden vaak overschreven. Dit maakt de automaat steeds intelligenter en beter afgestemd op de specifieke context van ROC van Twente.</t>
  </si>
  <si>
    <t>De oplossing biedt 'explainable AI' - niet alleen een rooster maar ook uitleg waarom docent X op dit moment is gepland, welke alternatieven zijn overwogen, en welke constraints hebben geleid tot deze oplossing. Dit vergroot vertrouwen en maakt gerichte bijsturing mogelijk.</t>
  </si>
  <si>
    <t>De oplossing biedt predictive analytics die vroegtijdig waarschuwt voor potentiële knelpunten, bijvoorbeeld: 'Over 3 weken is er een piek in verlof, mogelijk knelpunt voor opleiding X'. Dit ondersteunt proactief in plaats van reactief werken.</t>
  </si>
  <si>
    <t>De oplossing biedt een conversational interface (chatbot) waarmee gebruikers in gewone taal kunnen communiceren, bijvoorbeeld: 'Wanneer heeft docent Jansen volgende week vrij?' of 'Plan een extra les Nederlands voor klas 2A volgende dinsdag'. Dit verlaagt de drempel voor gebruik.</t>
  </si>
  <si>
    <t>De oplossing biedt ruimte-analytics: bezettingsgraad per lokaal, suggesties voor samenvoeging van kleine groepen, en voorspelling van ruimtetekorten. Dit ondersteunt efficiënt facilitair beheer en kostenbesparing.</t>
  </si>
  <si>
    <t>De oplossing biedt visuele heatmaps, trendgrafieken en vergelijkingen tussen teams - meer dan alleen cijfers. Dit ondersteunt gesprekken over werkdruk en maakt scheefgroei vroegtijdig zichtbaar.</t>
  </si>
  <si>
    <t>De oplossing biedt deeplinks naar DLO-content vanuit de roosterview. Bij het openen van een les in het rooster kan de gebruiker direct doorklikken naar het bijbehorende lesmateriaal. Dit verhoogt de gebruiksvriendelijkheid en vermindert zoektijd.</t>
  </si>
  <si>
    <t>De oplossing biedt een native mobiele app met sync-functionaliteit en push-notificaties. Roosters worden lokaal opgeslagen zodat ze ook zonder internetverbinding beschikbaar zijn. Dit is relevant voor praktijklocaties met beperkte connectiviteit.</t>
  </si>
  <si>
    <t>De oplossing biedt preference management voor studenten, met duidelijke feedback welke voorkeuren zijn gehonoreerd en welke niet haalbaar waren. Dit vergroot de betrokkenheid en tevredenheid van studenten.</t>
  </si>
  <si>
    <t>De oplossing ondersteunt MVO-beleid door clustering van lessen per locatie en minimaliseren van verplaatsingen. Dashboards tonen de impact van roosterkeuzes op reisbewegingen en CO₂-uitstoot. Dit past bij de duurzaamheidsambities van ROC van Twente.</t>
  </si>
  <si>
    <t>De oplossing biedt closed-loop planning: leren van afwijkingen tussen gepland en gerealiseerd. Patronen in uitval of no-shows worden herkend en meegenomen bij toekomstige planning. Dit verbetert de voorspellende waarde van roosters.</t>
  </si>
  <si>
    <t>De oplossing ondersteunt kennisdeling binnen ROC van Twente: 'Opleiding X heeft dit patroon succesvol toegepast voor keuzedelen'. Templates kunnen worden gedeeld, beoordeeld en hergebruikt. Dit bevordert uniformiteit en kwaliteitsverbetering.</t>
  </si>
  <si>
    <t>Als student wil ik flexibel worden ingeroosterd zonder gebonden te zijn aan een vaste lesgroep, zodat mijn rooster optimaal aansluit bij mijn vakkenpakket.</t>
  </si>
  <si>
    <t>Als student wil ik bij het samenstellen van mijn vakkenpakket een preview kunnen zien van het mogelijke lesrooster, zodat ik bij mijn pakketkeuze rekening kan houden met roosterbaarheid.</t>
  </si>
  <si>
    <t>Als roostermaker wil ik kunnen instellen dat tussen lessen van een specifiek vak minimaal één lesdag zit, zodat studenten voldoende tijd hebben voor huiswerk en voorbereiding.</t>
  </si>
  <si>
    <t>Als roostermaker wil ik kunnen instellen dat bepaalde (zware) vakken niet onbeperkt op dezelfde dag worden ingeroosterd, zodat de studielast voor studenten beter over de week wordt verdeeld.</t>
  </si>
  <si>
    <t>Als roostermaker wil ik dat een handmatig aangepast rooster expliciet kan worden gevalideerd tegen OPG en PvI, zodat mijn wijzigingen worden getoetst en mogelijke fouten worden gesignaleerd.</t>
  </si>
  <si>
    <t>Als docent wil ik dat mijn lessen zoveel mogelijk worden gebundeld op minder dagen, zodat ik niet elke dag voor slechts één of twee lesuren naar school hoef te komen.</t>
  </si>
  <si>
    <t>Als teamlid wil ik actueel inzicht hebben in waar een specifieke student zich op dit moment bevindt (welk lokaal/welke les), zodat ik de student indien nodig kan vinden.</t>
  </si>
  <si>
    <t>Als organisatie wil ik dat de roosterautomaat leert van eerder gemaakte handmatige aanpassingen en afwegingen, zodat de kwaliteit van automatisch gegenereerde roosters in de loop der tijd toeneemt.</t>
  </si>
  <si>
    <t>Als roostermaker wil ik dat de roosterautomaat bij elk gegenereerd rooster inzicht geeft in de gemaakte afwegingen en trade-offs, zodat ik begrijp waarom bepaalde keuzes zijn gemaakt en gericht kan bijsturen.</t>
  </si>
  <si>
    <t>Als roostermaker wil ik dat de oplossing proactief signaleert wanneer aankomende wijzigingen (zoals gepland verlof, naderende toetsweken of seizoenspatronen) invloed kunnen hebben op de roosterkwaliteit, zodat ik vroegtijdig kan anticiperen.</t>
  </si>
  <si>
    <t>Als gebruiker wil ik via natuurlijke taal vragen kunnen stellen over het rooster of aanpassingen kunnen aanvragen, zodat ik niet alle technische navigatie hoef te beheersen.</t>
  </si>
  <si>
    <t>Als organisatie wil ik dat de oplossing automatisch ruimtegebruik optimaliseert door onderbezette lokalen te signaleren en alternatieve indelingen voor te stellen, zodat de beschikbare capaciteit beter wordt benut.</t>
  </si>
  <si>
    <t>Als manager onderwijs wil ik een visueel dashboard dat de werkdrukbalans over het docententeam toont (inclusief trends over tijd), zodat ik proactief kan sturen op evenwichtige verdeling en overbelasting kan voorkomen.</t>
  </si>
  <si>
    <t>Als docent of student wil ik dat roosterinformatie automatisch wordt gekoppeld aan de bijbehorende cursus of module in de digitale leeromgeving (zoals Canvas of Brightspace), zodat ik met één klik toegang heb tot lesmateriaal.</t>
  </si>
  <si>
    <t>Als student of docent wil ik mijn rooster ook offline kunnen raadplegen via een mobiele app, zodat ik niet afhankelijk ben van internetverbinding op locatie.</t>
  </si>
  <si>
    <t>Als student wil ik mijn roostervoorkeuren kunnen aangeven (zoals voorkeur voor ochtend of middag, gewenste vrije dag), zodat de roosterautomaat hier waar mogelijk rekening mee houdt.</t>
  </si>
  <si>
    <t>Als organisatie wil ik inzicht in de milieuimpact van roosterkeuzes (zoals reisbewegingen van studenten en docenten tussen locaties), zodat duurzaamheidsoverwegingen kunnen worden meegenomen bij optimalisatie.</t>
  </si>
  <si>
    <t>Als organisatie wil ik dat data over daadwerkelijke les-realisatie (aanwezigheid, no-shows, uitval) automatisch wordt teruggekoppeld naar de planning, zodat toekomstige roosters beter aansluiten bij de praktijk.</t>
  </si>
  <si>
    <t>Als roostermaker wil ik toegang tot een bibliotheek met bewezen roostersjablonen en best practices van andere opleidingen of colleges, zodat ik kan leren van succesvolle aanpakken.</t>
  </si>
  <si>
    <t>Beschrijving van de Wens</t>
  </si>
  <si>
    <t>Item</t>
  </si>
  <si>
    <t>Rubriek</t>
  </si>
  <si>
    <t xml:space="preserve">Totaal aantal punten onderdeel Programma van Wensen: </t>
  </si>
  <si>
    <t>W-1</t>
  </si>
  <si>
    <t>W-2</t>
  </si>
  <si>
    <t>W-3</t>
  </si>
  <si>
    <t>W-4</t>
  </si>
  <si>
    <t>W-5</t>
  </si>
  <si>
    <t>W-6</t>
  </si>
  <si>
    <t>W-7</t>
  </si>
  <si>
    <t>W-8</t>
  </si>
  <si>
    <t>W-9</t>
  </si>
  <si>
    <t>W-10</t>
  </si>
  <si>
    <t>W-11</t>
  </si>
  <si>
    <t>W-12</t>
  </si>
  <si>
    <t>W-13</t>
  </si>
  <si>
    <t>W-14</t>
  </si>
  <si>
    <t>W-15</t>
  </si>
  <si>
    <t>W-16</t>
  </si>
  <si>
    <t>W-17</t>
  </si>
  <si>
    <t>W-18</t>
  </si>
  <si>
    <t>W-19</t>
  </si>
  <si>
    <t>C</t>
  </si>
  <si>
    <t>D</t>
  </si>
  <si>
    <t>J</t>
  </si>
  <si>
    <t>B</t>
  </si>
  <si>
    <t>R - Roosteren</t>
  </si>
  <si>
    <t>P - Publiceren</t>
  </si>
  <si>
    <t>PvI - Plan van inzet</t>
  </si>
  <si>
    <t>Alg - Algemeen</t>
  </si>
  <si>
    <t>Bijlage 5c - Programma van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</si>
</sst>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ptos Narrow"/>
      <family val="2"/>
      <scheme val="minor"/>
    </font>
    <font>
      <sz val="11"/>
      <color rgb="FF000000"/>
      <name val="Aptos Narrow"/>
      <family val="2"/>
      <scheme val="minor"/>
    </font>
    <font>
      <sz val="10"/>
      <color rgb="FF000000"/>
      <name val="Segoe UI"/>
      <family val="2"/>
    </font>
    <font>
      <b/>
      <sz val="11"/>
      <color theme="1"/>
      <name val="Segoe UI"/>
      <family val="2"/>
    </font>
    <font>
      <sz val="10"/>
      <color theme="1"/>
      <name val="Segoe UI"/>
      <family val="2"/>
    </font>
    <font>
      <b/>
      <sz val="14"/>
      <color theme="0"/>
      <name val="Segoe UI"/>
      <family val="2"/>
    </font>
    <font>
      <sz val="8"/>
      <name val="Aptos Narrow"/>
      <family val="2"/>
      <scheme val="minor"/>
    </font>
    <font>
      <b/>
      <sz val="14"/>
      <color rgb="FF0070C0"/>
      <name val="Aptos Narrow"/>
      <family val="2"/>
      <scheme val="minor"/>
    </font>
  </fonts>
  <fills count="5">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rgb="FF00B050"/>
        <bgColor indexed="64"/>
      </patternFill>
    </fill>
  </fills>
  <borders count="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FBFBF"/>
      </left>
      <right style="thin">
        <color rgb="FFBFBFBF"/>
      </right>
      <top style="thin">
        <color rgb="FFBFBFBF"/>
      </top>
      <bottom style="thin">
        <color rgb="FFBFBFBF"/>
      </bottom>
      <diagonal/>
    </border>
    <border>
      <left/>
      <right/>
      <top/>
      <bottom style="thin">
        <color theme="0" tint="-0.34998626667073579"/>
      </bottom>
      <diagonal/>
    </border>
  </borders>
  <cellStyleXfs count="1">
    <xf numFmtId="0" fontId="0" fillId="0" borderId="0"/>
  </cellStyleXfs>
  <cellXfs count="18">
    <xf numFmtId="0" fontId="0" fillId="0" borderId="0" xfId="0"/>
    <xf numFmtId="0" fontId="4" fillId="0" borderId="0" xfId="0" applyFont="1" applyAlignment="1">
      <alignment vertical="top"/>
    </xf>
    <xf numFmtId="0" fontId="4" fillId="0" borderId="0" xfId="0" applyFont="1" applyAlignment="1">
      <alignment vertical="top" wrapText="1"/>
    </xf>
    <xf numFmtId="0" fontId="5"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2" fontId="3" fillId="4" borderId="0" xfId="0" applyNumberFormat="1" applyFont="1" applyFill="1" applyAlignment="1">
      <alignment horizontal="right" vertical="center"/>
    </xf>
    <xf numFmtId="0" fontId="4" fillId="0" borderId="1" xfId="0" applyFont="1" applyBorder="1" applyAlignment="1">
      <alignment vertical="top"/>
    </xf>
    <xf numFmtId="0" fontId="2" fillId="0" borderId="1" xfId="0" applyFont="1" applyBorder="1" applyAlignment="1">
      <alignment horizontal="left" vertical="top" wrapText="1"/>
    </xf>
    <xf numFmtId="0" fontId="4" fillId="0" borderId="1" xfId="0" applyFont="1" applyBorder="1" applyAlignment="1">
      <alignment horizontal="center" vertical="top"/>
    </xf>
    <xf numFmtId="2" fontId="4" fillId="0" borderId="1" xfId="0" applyNumberFormat="1" applyFont="1" applyBorder="1" applyAlignment="1">
      <alignment vertical="top"/>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1" fillId="0" borderId="2" xfId="0" applyFont="1" applyBorder="1" applyAlignment="1">
      <alignment vertical="top" wrapText="1"/>
    </xf>
    <xf numFmtId="0" fontId="1" fillId="0" borderId="2" xfId="0" applyFont="1" applyBorder="1" applyAlignment="1">
      <alignment vertical="top"/>
    </xf>
    <xf numFmtId="0" fontId="7" fillId="0" borderId="3" xfId="0" applyFont="1" applyBorder="1" applyAlignment="1">
      <alignment horizontal="center" vertical="center"/>
    </xf>
    <xf numFmtId="0" fontId="4" fillId="3" borderId="1" xfId="0" applyFont="1" applyFill="1" applyBorder="1" applyAlignment="1" applyProtection="1">
      <alignment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22</xdr:row>
      <xdr:rowOff>0</xdr:rowOff>
    </xdr:from>
    <xdr:to>
      <xdr:col>5</xdr:col>
      <xdr:colOff>0</xdr:colOff>
      <xdr:row>27</xdr:row>
      <xdr:rowOff>1</xdr:rowOff>
    </xdr:to>
    <xdr:sp macro="" textlink="">
      <xdr:nvSpPr>
        <xdr:cNvPr id="2" name="Tekstvak 1">
          <a:extLst>
            <a:ext uri="{FF2B5EF4-FFF2-40B4-BE49-F238E27FC236}">
              <a16:creationId xmlns:a16="http://schemas.microsoft.com/office/drawing/2014/main" id="{00BE6368-953D-C28A-28FC-AB053433D07E}"/>
            </a:ext>
          </a:extLst>
        </xdr:cNvPr>
        <xdr:cNvSpPr txBox="1"/>
      </xdr:nvSpPr>
      <xdr:spPr>
        <a:xfrm>
          <a:off x="8662" y="4953000"/>
          <a:ext cx="13205111" cy="10390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600" b="1"/>
            <a:t>Inschrijver</a:t>
          </a:r>
          <a:r>
            <a:rPr lang="nl-NL" sz="1600" b="1" baseline="0"/>
            <a:t> dient alle gele cellen in te vullen. Ingevulde bijlage B-5c dient bij inschrijving te worden ingediend.</a:t>
          </a:r>
          <a:endParaRPr lang="nl-NL" sz="1600" b="1"/>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28733-3B6D-D147-8287-C32930E05738}">
  <sheetPr>
    <tabColor rgb="FF0070C0"/>
  </sheetPr>
  <dimension ref="B1:I27"/>
  <sheetViews>
    <sheetView tabSelected="1" topLeftCell="F1" zoomScaleNormal="100" workbookViewId="0">
      <selection activeCell="G3" sqref="G3"/>
    </sheetView>
  </sheetViews>
  <sheetFormatPr defaultColWidth="10.75" defaultRowHeight="14.25" x14ac:dyDescent="0.25"/>
  <cols>
    <col min="1" max="1" width="5.375" style="1" customWidth="1"/>
    <col min="2" max="2" width="11.875" style="1" customWidth="1"/>
    <col min="3" max="3" width="14.625" style="1" customWidth="1"/>
    <col min="4" max="4" width="10.125" style="1" customWidth="1"/>
    <col min="5" max="6" width="68.75" style="2" customWidth="1"/>
    <col min="7" max="7" width="39.5" style="1" customWidth="1"/>
    <col min="8" max="8" width="9.25" style="1" customWidth="1"/>
    <col min="9" max="9" width="24.875" style="1" customWidth="1"/>
    <col min="10" max="16384" width="10.75" style="1"/>
  </cols>
  <sheetData>
    <row r="1" spans="2:9" ht="18.75" customHeight="1" x14ac:dyDescent="0.25">
      <c r="B1" s="16" t="s">
        <v>74</v>
      </c>
      <c r="C1" s="16"/>
      <c r="D1" s="16"/>
      <c r="E1" s="16"/>
      <c r="F1" s="16"/>
      <c r="G1" s="16"/>
      <c r="H1" s="16"/>
      <c r="I1" s="16"/>
    </row>
    <row r="2" spans="2:9" s="3" customFormat="1" ht="20.25" x14ac:dyDescent="0.25">
      <c r="B2" s="11" t="s">
        <v>44</v>
      </c>
      <c r="C2" s="11" t="s">
        <v>45</v>
      </c>
      <c r="D2" s="11" t="s">
        <v>0</v>
      </c>
      <c r="E2" s="12" t="s">
        <v>43</v>
      </c>
      <c r="F2" s="12" t="s">
        <v>4</v>
      </c>
      <c r="G2" s="13" t="s">
        <v>1</v>
      </c>
      <c r="H2" s="11" t="s">
        <v>2</v>
      </c>
      <c r="I2" s="11" t="s">
        <v>3</v>
      </c>
    </row>
    <row r="3" spans="2:9" ht="42.75" x14ac:dyDescent="0.25">
      <c r="B3" s="7" t="s">
        <v>66</v>
      </c>
      <c r="C3" s="14" t="s">
        <v>70</v>
      </c>
      <c r="D3" s="9" t="s">
        <v>47</v>
      </c>
      <c r="E3" s="8" t="s">
        <v>24</v>
      </c>
      <c r="F3" s="8" t="s">
        <v>5</v>
      </c>
      <c r="G3" s="17"/>
      <c r="H3" s="9">
        <f>IF(G3="Wordt gerealiseerd binnen aangeboden prijs.", 3, IF(G3="Kan worden gerealiseerd tegen meerprijs.", 1, 0))</f>
        <v>0</v>
      </c>
      <c r="I3" s="10">
        <f>SUM(H3/57)*10</f>
        <v>0</v>
      </c>
    </row>
    <row r="4" spans="2:9" ht="42.75" x14ac:dyDescent="0.25">
      <c r="B4" s="7" t="s">
        <v>66</v>
      </c>
      <c r="C4" s="14" t="s">
        <v>70</v>
      </c>
      <c r="D4" s="9" t="s">
        <v>48</v>
      </c>
      <c r="E4" s="8" t="s">
        <v>25</v>
      </c>
      <c r="F4" s="8" t="s">
        <v>6</v>
      </c>
      <c r="G4" s="17"/>
      <c r="H4" s="9">
        <f t="shared" ref="H4:H21" si="0">IF(G4="Wordt gerealiseerd binnen aangeboden prijs.", 3, IF(G4="Kan worden gerealiseerd tegen meerprijs.", 1, 0))</f>
        <v>0</v>
      </c>
      <c r="I4" s="10">
        <f>SUM(H4/57)*10</f>
        <v>0</v>
      </c>
    </row>
    <row r="5" spans="2:9" ht="42.75" x14ac:dyDescent="0.25">
      <c r="B5" s="7" t="s">
        <v>66</v>
      </c>
      <c r="C5" s="14" t="s">
        <v>70</v>
      </c>
      <c r="D5" s="9" t="s">
        <v>49</v>
      </c>
      <c r="E5" s="8" t="s">
        <v>26</v>
      </c>
      <c r="F5" s="8" t="s">
        <v>7</v>
      </c>
      <c r="G5" s="17"/>
      <c r="H5" s="9">
        <f t="shared" si="0"/>
        <v>0</v>
      </c>
      <c r="I5" s="10">
        <f>SUM(H5/57)*10</f>
        <v>0</v>
      </c>
    </row>
    <row r="6" spans="2:9" ht="42.75" x14ac:dyDescent="0.25">
      <c r="B6" s="7" t="s">
        <v>66</v>
      </c>
      <c r="C6" s="14" t="s">
        <v>70</v>
      </c>
      <c r="D6" s="9" t="s">
        <v>50</v>
      </c>
      <c r="E6" s="8" t="s">
        <v>27</v>
      </c>
      <c r="F6" s="8" t="s">
        <v>8</v>
      </c>
      <c r="G6" s="17"/>
      <c r="H6" s="9">
        <f t="shared" si="0"/>
        <v>0</v>
      </c>
      <c r="I6" s="10">
        <f t="shared" ref="I6:I21" si="1">SUM(H6/57)*10</f>
        <v>0</v>
      </c>
    </row>
    <row r="7" spans="2:9" ht="42.75" x14ac:dyDescent="0.25">
      <c r="B7" s="7" t="s">
        <v>66</v>
      </c>
      <c r="C7" s="14" t="s">
        <v>70</v>
      </c>
      <c r="D7" s="9" t="s">
        <v>51</v>
      </c>
      <c r="E7" s="8" t="s">
        <v>28</v>
      </c>
      <c r="F7" s="8" t="s">
        <v>9</v>
      </c>
      <c r="G7" s="17"/>
      <c r="H7" s="9">
        <f t="shared" si="0"/>
        <v>0</v>
      </c>
      <c r="I7" s="10">
        <f t="shared" si="1"/>
        <v>0</v>
      </c>
    </row>
    <row r="8" spans="2:9" ht="42.75" x14ac:dyDescent="0.25">
      <c r="B8" s="7" t="s">
        <v>66</v>
      </c>
      <c r="C8" s="14" t="s">
        <v>70</v>
      </c>
      <c r="D8" s="9" t="s">
        <v>52</v>
      </c>
      <c r="E8" s="8" t="s">
        <v>29</v>
      </c>
      <c r="F8" s="8" t="s">
        <v>10</v>
      </c>
      <c r="G8" s="17"/>
      <c r="H8" s="9">
        <f t="shared" si="0"/>
        <v>0</v>
      </c>
      <c r="I8" s="10">
        <f t="shared" si="1"/>
        <v>0</v>
      </c>
    </row>
    <row r="9" spans="2:9" ht="42.75" x14ac:dyDescent="0.25">
      <c r="B9" s="7" t="s">
        <v>67</v>
      </c>
      <c r="C9" s="14" t="s">
        <v>71</v>
      </c>
      <c r="D9" s="9" t="s">
        <v>53</v>
      </c>
      <c r="E9" s="8" t="s">
        <v>30</v>
      </c>
      <c r="F9" s="8" t="s">
        <v>11</v>
      </c>
      <c r="G9" s="17"/>
      <c r="H9" s="9">
        <f t="shared" si="0"/>
        <v>0</v>
      </c>
      <c r="I9" s="10">
        <f t="shared" si="1"/>
        <v>0</v>
      </c>
    </row>
    <row r="10" spans="2:9" ht="57" x14ac:dyDescent="0.25">
      <c r="B10" s="7" t="s">
        <v>66</v>
      </c>
      <c r="C10" s="14" t="s">
        <v>70</v>
      </c>
      <c r="D10" s="9" t="s">
        <v>54</v>
      </c>
      <c r="E10" s="8" t="s">
        <v>31</v>
      </c>
      <c r="F10" s="8" t="s">
        <v>12</v>
      </c>
      <c r="G10" s="17"/>
      <c r="H10" s="9">
        <f t="shared" si="0"/>
        <v>0</v>
      </c>
      <c r="I10" s="10">
        <f t="shared" si="1"/>
        <v>0</v>
      </c>
    </row>
    <row r="11" spans="2:9" ht="57" x14ac:dyDescent="0.25">
      <c r="B11" s="7" t="s">
        <v>66</v>
      </c>
      <c r="C11" s="14" t="s">
        <v>70</v>
      </c>
      <c r="D11" s="9" t="s">
        <v>55</v>
      </c>
      <c r="E11" s="8" t="s">
        <v>32</v>
      </c>
      <c r="F11" s="8" t="s">
        <v>13</v>
      </c>
      <c r="G11" s="17"/>
      <c r="H11" s="9">
        <f t="shared" si="0"/>
        <v>0</v>
      </c>
      <c r="I11" s="10">
        <f t="shared" si="1"/>
        <v>0</v>
      </c>
    </row>
    <row r="12" spans="2:9" ht="42.75" x14ac:dyDescent="0.25">
      <c r="B12" s="7" t="s">
        <v>66</v>
      </c>
      <c r="C12" s="14" t="s">
        <v>70</v>
      </c>
      <c r="D12" s="9" t="s">
        <v>56</v>
      </c>
      <c r="E12" s="8" t="s">
        <v>33</v>
      </c>
      <c r="F12" s="8" t="s">
        <v>14</v>
      </c>
      <c r="G12" s="17"/>
      <c r="H12" s="9">
        <f t="shared" si="0"/>
        <v>0</v>
      </c>
      <c r="I12" s="10">
        <f t="shared" si="1"/>
        <v>0</v>
      </c>
    </row>
    <row r="13" spans="2:9" ht="57" x14ac:dyDescent="0.25">
      <c r="B13" s="7" t="s">
        <v>68</v>
      </c>
      <c r="C13" s="15" t="s">
        <v>73</v>
      </c>
      <c r="D13" s="9" t="s">
        <v>57</v>
      </c>
      <c r="E13" s="8" t="s">
        <v>34</v>
      </c>
      <c r="F13" s="8" t="s">
        <v>15</v>
      </c>
      <c r="G13" s="17"/>
      <c r="H13" s="9">
        <f t="shared" si="0"/>
        <v>0</v>
      </c>
      <c r="I13" s="10">
        <f t="shared" si="1"/>
        <v>0</v>
      </c>
    </row>
    <row r="14" spans="2:9" ht="42.75" x14ac:dyDescent="0.25">
      <c r="B14" s="7" t="s">
        <v>66</v>
      </c>
      <c r="C14" s="14" t="s">
        <v>70</v>
      </c>
      <c r="D14" s="9" t="s">
        <v>58</v>
      </c>
      <c r="E14" s="8" t="s">
        <v>35</v>
      </c>
      <c r="F14" s="8" t="s">
        <v>16</v>
      </c>
      <c r="G14" s="17"/>
      <c r="H14" s="9">
        <f t="shared" si="0"/>
        <v>0</v>
      </c>
      <c r="I14" s="10">
        <f t="shared" si="1"/>
        <v>0</v>
      </c>
    </row>
    <row r="15" spans="2:9" ht="42.75" x14ac:dyDescent="0.25">
      <c r="B15" s="7" t="s">
        <v>69</v>
      </c>
      <c r="C15" s="15" t="s">
        <v>72</v>
      </c>
      <c r="D15" s="9" t="s">
        <v>59</v>
      </c>
      <c r="E15" s="8" t="s">
        <v>36</v>
      </c>
      <c r="F15" s="8" t="s">
        <v>17</v>
      </c>
      <c r="G15" s="17"/>
      <c r="H15" s="9">
        <f t="shared" si="0"/>
        <v>0</v>
      </c>
      <c r="I15" s="10">
        <f t="shared" si="1"/>
        <v>0</v>
      </c>
    </row>
    <row r="16" spans="2:9" ht="42.75" x14ac:dyDescent="0.25">
      <c r="B16" s="7" t="s">
        <v>67</v>
      </c>
      <c r="C16" s="14" t="s">
        <v>71</v>
      </c>
      <c r="D16" s="9" t="s">
        <v>60</v>
      </c>
      <c r="E16" s="8" t="s">
        <v>37</v>
      </c>
      <c r="F16" s="8" t="s">
        <v>18</v>
      </c>
      <c r="G16" s="17"/>
      <c r="H16" s="9">
        <f t="shared" si="0"/>
        <v>0</v>
      </c>
      <c r="I16" s="10">
        <f t="shared" si="1"/>
        <v>0</v>
      </c>
    </row>
    <row r="17" spans="2:9" ht="42.75" x14ac:dyDescent="0.25">
      <c r="B17" s="7" t="s">
        <v>67</v>
      </c>
      <c r="C17" s="14" t="s">
        <v>71</v>
      </c>
      <c r="D17" s="9" t="s">
        <v>61</v>
      </c>
      <c r="E17" s="8" t="s">
        <v>38</v>
      </c>
      <c r="F17" s="8" t="s">
        <v>19</v>
      </c>
      <c r="G17" s="17"/>
      <c r="H17" s="9">
        <f t="shared" si="0"/>
        <v>0</v>
      </c>
      <c r="I17" s="10">
        <f t="shared" si="1"/>
        <v>0</v>
      </c>
    </row>
    <row r="18" spans="2:9" ht="42.75" x14ac:dyDescent="0.25">
      <c r="B18" s="7" t="s">
        <v>66</v>
      </c>
      <c r="C18" s="14" t="s">
        <v>70</v>
      </c>
      <c r="D18" s="9" t="s">
        <v>62</v>
      </c>
      <c r="E18" s="8" t="s">
        <v>39</v>
      </c>
      <c r="F18" s="8" t="s">
        <v>20</v>
      </c>
      <c r="G18" s="17"/>
      <c r="H18" s="9">
        <f t="shared" si="0"/>
        <v>0</v>
      </c>
      <c r="I18" s="10">
        <f t="shared" si="1"/>
        <v>0</v>
      </c>
    </row>
    <row r="19" spans="2:9" ht="57" x14ac:dyDescent="0.25">
      <c r="B19" s="7" t="s">
        <v>68</v>
      </c>
      <c r="C19" s="15" t="s">
        <v>73</v>
      </c>
      <c r="D19" s="9" t="s">
        <v>63</v>
      </c>
      <c r="E19" s="8" t="s">
        <v>40</v>
      </c>
      <c r="F19" s="8" t="s">
        <v>21</v>
      </c>
      <c r="G19" s="17"/>
      <c r="H19" s="9">
        <f t="shared" si="0"/>
        <v>0</v>
      </c>
      <c r="I19" s="10">
        <f t="shared" si="1"/>
        <v>0</v>
      </c>
    </row>
    <row r="20" spans="2:9" ht="42.75" x14ac:dyDescent="0.25">
      <c r="B20" s="7" t="s">
        <v>66</v>
      </c>
      <c r="C20" s="14" t="s">
        <v>70</v>
      </c>
      <c r="D20" s="9" t="s">
        <v>64</v>
      </c>
      <c r="E20" s="8" t="s">
        <v>41</v>
      </c>
      <c r="F20" s="8" t="s">
        <v>22</v>
      </c>
      <c r="G20" s="17"/>
      <c r="H20" s="9">
        <f t="shared" si="0"/>
        <v>0</v>
      </c>
      <c r="I20" s="10">
        <f t="shared" si="1"/>
        <v>0</v>
      </c>
    </row>
    <row r="21" spans="2:9" ht="42.75" x14ac:dyDescent="0.25">
      <c r="B21" s="7" t="s">
        <v>66</v>
      </c>
      <c r="C21" s="14" t="s">
        <v>70</v>
      </c>
      <c r="D21" s="9" t="s">
        <v>65</v>
      </c>
      <c r="E21" s="8" t="s">
        <v>42</v>
      </c>
      <c r="F21" s="8" t="s">
        <v>23</v>
      </c>
      <c r="G21" s="17"/>
      <c r="H21" s="9">
        <f t="shared" si="0"/>
        <v>0</v>
      </c>
      <c r="I21" s="10">
        <f t="shared" si="1"/>
        <v>0</v>
      </c>
    </row>
    <row r="27" spans="2:9" ht="16.5" x14ac:dyDescent="0.25">
      <c r="G27" s="4"/>
      <c r="H27" s="5" t="s">
        <v>46</v>
      </c>
      <c r="I27" s="6">
        <f>SUM(I3:I21)</f>
        <v>0</v>
      </c>
    </row>
  </sheetData>
  <sheetProtection algorithmName="SHA-512" hashValue="LcwfdSAZ2PTphP76yjs3Pw61pl3QsTGqqwLTXHQdHujNZFF3cyXcX20HaDMM0pWVLpLZp6lGz1Y986Tppwk2rQ==" saltValue="IlakfnvlY731Exbe9swPxQ==" spinCount="100000" sheet="1" objects="1" scenarios="1"/>
  <mergeCells count="1">
    <mergeCell ref="B1:I1"/>
  </mergeCells>
  <phoneticPr fontId="6" type="noConversion"/>
  <dataValidations count="1">
    <dataValidation type="list" allowBlank="1" showInputMessage="1" showErrorMessage="1" sqref="G3:G21" xr:uid="{FFF2E986-1C70-435F-B0D2-273EA5C7FD24}">
      <formula1>"Wordt gerealiseerd binnen aangeboden prijs., Kan worden gerealiseerd tegen meerprijs., Kan niet worden gerealiseerd."</formula1>
    </dataValidation>
  </dataValidations>
  <pageMargins left="0.70866141732283472" right="0.70866141732283472" top="0.74803149606299213" bottom="0.74803149606299213" header="0.31496062992125984" footer="0.31496062992125984"/>
  <pageSetup paperSize="8" scale="70"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FB6497640F0640961EFA007FAA601D" ma:contentTypeVersion="19" ma:contentTypeDescription="Een nieuw document maken." ma:contentTypeScope="" ma:versionID="df13ce6d4706f623755d3cb49940fb83">
  <xsd:schema xmlns:xsd="http://www.w3.org/2001/XMLSchema" xmlns:xs="http://www.w3.org/2001/XMLSchema" xmlns:p="http://schemas.microsoft.com/office/2006/metadata/properties" xmlns:ns2="6521ba38-42bd-4176-ae1a-9cb805ce8310" xmlns:ns3="a262ff35-d2b8-4b08-ace2-5cfa432f1d60" targetNamespace="http://schemas.microsoft.com/office/2006/metadata/properties" ma:root="true" ma:fieldsID="3a9245ea8657561798c39a82439341cb" ns2:_="" ns3:_="">
    <xsd:import namespace="6521ba38-42bd-4176-ae1a-9cb805ce8310"/>
    <xsd:import namespace="a262ff35-d2b8-4b08-ace2-5cfa432f1d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21ba38-42bd-4176-ae1a-9cb805ce8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13d8191-1fa0-4b0e-82ea-9b3ed889c57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62ff35-d2b8-4b08-ace2-5cfa432f1d6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93ad4145-c694-498d-8566-5643dfecd0ce}" ma:internalName="TaxCatchAll" ma:showField="CatchAllData" ma:web="a262ff35-d2b8-4b08-ace2-5cfa432f1d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521ba38-42bd-4176-ae1a-9cb805ce8310">
      <Terms xmlns="http://schemas.microsoft.com/office/infopath/2007/PartnerControls"/>
    </lcf76f155ced4ddcb4097134ff3c332f>
    <TaxCatchAll xmlns="a262ff35-d2b8-4b08-ace2-5cfa432f1d6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DEE694-67E3-46F7-8E08-F04FFB752B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21ba38-42bd-4176-ae1a-9cb805ce8310"/>
    <ds:schemaRef ds:uri="a262ff35-d2b8-4b08-ace2-5cfa432f1d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05DC96-40D0-4D8C-B11C-4C73BD177018}">
  <ds:schemaRef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elements/1.1/"/>
    <ds:schemaRef ds:uri="http://schemas.microsoft.com/office/infopath/2007/PartnerControls"/>
    <ds:schemaRef ds:uri="60dbd6a8-af50-4768-aad0-bc74adefa123"/>
    <ds:schemaRef ds:uri="http://purl.org/dc/dcmitype/"/>
    <ds:schemaRef ds:uri="http://purl.org/dc/terms/"/>
    <ds:schemaRef ds:uri="6521ba38-42bd-4176-ae1a-9cb805ce8310"/>
    <ds:schemaRef ds:uri="a262ff35-d2b8-4b08-ace2-5cfa432f1d60"/>
  </ds:schemaRefs>
</ds:datastoreItem>
</file>

<file path=customXml/itemProps3.xml><?xml version="1.0" encoding="utf-8"?>
<ds:datastoreItem xmlns:ds="http://schemas.openxmlformats.org/officeDocument/2006/customXml" ds:itemID="{5FF2840E-46E7-4E60-B91A-DF8449C4BFC3}">
  <ds:schemaRefs>
    <ds:schemaRef ds:uri="http://schemas.microsoft.com/sharepoint/v3/contenttype/forms"/>
  </ds:schemaRefs>
</ds:datastoreItem>
</file>

<file path=docMetadata/LabelInfo.xml><?xml version="1.0" encoding="utf-8"?>
<clbl:labelList xmlns:clbl="http://schemas.microsoft.com/office/2020/mipLabelMetadata">
  <clbl:label id="{bbf63f12-ffda-40f9-93ee-a4e59d1649cf}" enabled="0" method="" siteId="{bbf63f12-ffda-40f9-93ee-a4e59d1649c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Willem-Jan Swiebel</dc:creator>
  <cp:keywords/>
  <dc:description/>
  <cp:lastModifiedBy>Bas Zwolle</cp:lastModifiedBy>
  <cp:revision/>
  <cp:lastPrinted>2026-08-21T11:35:41Z</cp:lastPrinted>
  <dcterms:created xsi:type="dcterms:W3CDTF">2025-06-05T06:53:57Z</dcterms:created>
  <dcterms:modified xsi:type="dcterms:W3CDTF">2026-10-20T08:27:49Z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0x010100DFFB6497640F0640961EFA007FAA601D</vt:lpwstr>
  </property>
  <property fmtid="{D5CDD505-2E9C-101B-9397-08002B2CF9AE}" pid="3" name="Order">
    <vt:r8>5900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