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udrey\Dropbox\1. GLOBAL PROCUREMENT SOLUTIONS SL\Aanbestedingsdesk OIG traditionele aanbestedingen\441 Quadraten - EA Kopieermachines\2. Aanbestedings documenten\"/>
    </mc:Choice>
  </mc:AlternateContent>
  <xr:revisionPtr revIDLastSave="0" documentId="8_{307DBF75-AAB8-4F83-B5B0-1AF90B0C79F5}" xr6:coauthVersionLast="47" xr6:coauthVersionMax="47" xr10:uidLastSave="{00000000-0000-0000-0000-000000000000}"/>
  <bookViews>
    <workbookView xWindow="-120" yWindow="-120" windowWidth="51840" windowHeight="21120" tabRatio="500" xr2:uid="{00000000-000D-0000-FFFF-FFFF00000000}"/>
  </bookViews>
  <sheets>
    <sheet name="Prijzenblad" sheetId="1" r:id="rId1"/>
    <sheet name="Toelichting" sheetId="2" r:id="rId2"/>
  </sheets>
  <definedNames>
    <definedName name="_xlnm.Print_Titles" localSheetId="0">Prijzenblad!$8:$8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0" i="1" l="1"/>
  <c r="G25" i="1"/>
  <c r="G24" i="1"/>
  <c r="G23" i="1"/>
  <c r="G20" i="1"/>
  <c r="G19" i="1"/>
  <c r="G18" i="1"/>
  <c r="G17" i="1"/>
  <c r="G16" i="1"/>
  <c r="G15" i="1"/>
  <c r="G21" i="1" s="1"/>
  <c r="G12" i="1"/>
  <c r="G11" i="1"/>
  <c r="G10" i="1"/>
  <c r="G13" i="1" s="1"/>
  <c r="G27" i="1" s="1"/>
  <c r="G29" i="1" s="1"/>
</calcChain>
</file>

<file path=xl/sharedStrings.xml><?xml version="1.0" encoding="utf-8"?>
<sst xmlns="http://schemas.openxmlformats.org/spreadsheetml/2006/main" count="101" uniqueCount="86">
  <si>
    <t>Bijlage 5: Prijzenblad</t>
  </si>
  <si>
    <t>Europese aanbesteding multifunctionele printers en de daarbij horende dienstverlening</t>
  </si>
  <si>
    <t>Stichting Quadraten</t>
  </si>
  <si>
    <t>Naam Inschrijver:</t>
  </si>
  <si>
    <t>Legenda:</t>
  </si>
  <si>
    <t>Gele cellen vult u in. Alle overige cellen zijn vergrendeld en worden automatisch berekend.</t>
  </si>
  <si>
    <t>Nr</t>
  </si>
  <si>
    <t>Prijscomponent</t>
  </si>
  <si>
    <t>Toelichting</t>
  </si>
  <si>
    <t>Eenheid</t>
  </si>
  <si>
    <t>Fictief aantal</t>
  </si>
  <si>
    <t>Prijs Inschrijver per eenheid (excl. btw)</t>
  </si>
  <si>
    <t>Totaal per jaar (excl. btw)</t>
  </si>
  <si>
    <t>A</t>
  </si>
  <si>
    <t>Leaseprijs per multifunctional, per maand</t>
  </si>
  <si>
    <t>A1</t>
  </si>
  <si>
    <t>Model 1: A3 multifunctional middenvolume</t>
  </si>
  <si>
    <t>Vergoeding per apparaat per maand voor de lease van de apparatuur, de bijbehorende software en beheeromgeving, implementatie, installatie, de TOPdesk-koppeling, gebruikersinstructie, verplaatsing en het kosteloos ophalen van de apparatuur, zowel tijdens als aan het einde van de overeenkomst. Zie het Programma van Eisen voor de specificaties.</t>
  </si>
  <si>
    <t>per apparaat per maand</t>
  </si>
  <si>
    <t>A2</t>
  </si>
  <si>
    <t>Model 2: A3 multifunctional hoogvolume</t>
  </si>
  <si>
    <t>A3</t>
  </si>
  <si>
    <t>Model 3: A4 multifunctional tafelmodel</t>
  </si>
  <si>
    <t>Vergoeding per apparaat per maand voor de lease van de apparatuur, de bijbehorende software en beheeromgeving, implementatie, installatie, de TOPdesk-koppeling, gebruikersinstructie, verplaatsing en het kosteloos ophalen van de apparatuur, zowel tijdens als aan het einde van de overeenkomst. Zie het Programma van Eisen voor de specificaties. Dit model wordt bij aanvang niet afgenomen en is bedoeld voor bijplaatsingen.</t>
  </si>
  <si>
    <t>Subtotaal A per jaar</t>
  </si>
  <si>
    <t>B</t>
  </si>
  <si>
    <t>Opties, meerprijs per maand</t>
  </si>
  <si>
    <t>B1</t>
  </si>
  <si>
    <t>Interne finisher (nieten)</t>
  </si>
  <si>
    <t>Meerprijs per maand per apparaat dat met deze optie wordt uitgerust. Zie het Programma van Eisen.</t>
  </si>
  <si>
    <t>per optie per maand</t>
  </si>
  <si>
    <t>B2</t>
  </si>
  <si>
    <t>Externe finisher (nieten en sorteren)</t>
  </si>
  <si>
    <t>B3</t>
  </si>
  <si>
    <t>Booklet finisher (nieten en vouwen tot boekje)</t>
  </si>
  <si>
    <t>B4</t>
  </si>
  <si>
    <t>Perforatie-eenheid</t>
  </si>
  <si>
    <t>B5</t>
  </si>
  <si>
    <t>Interne bulklade</t>
  </si>
  <si>
    <t>B6</t>
  </si>
  <si>
    <t>Externe bulklade</t>
  </si>
  <si>
    <t>Subtotaal B per jaar</t>
  </si>
  <si>
    <t>C</t>
  </si>
  <si>
    <t>Tikprijs per afdruk</t>
  </si>
  <si>
    <t>C1</t>
  </si>
  <si>
    <t>Afdruk zwart-wit</t>
  </si>
  <si>
    <t>Vergoeding per afgedrukte zijde, ongeacht het formaat (A4 of A3), voor onderhoud, service, storingsafhandeling en verbruiksmaterialen (waaronder toner en nietjes), exclusief papier. Scans worden niet in rekening gebracht.</t>
  </si>
  <si>
    <t>per afdruk</t>
  </si>
  <si>
    <t>C2</t>
  </si>
  <si>
    <t>Afdruk kleur</t>
  </si>
  <si>
    <t>Subtotaal C per jaar</t>
  </si>
  <si>
    <t>Totaal per jaar (A + B + C)</t>
  </si>
  <si>
    <t>Aantal jaren (initiële looptijd)</t>
  </si>
  <si>
    <t>De fictieve inschrijfsom wordt berekend over de initiële looptijd van de raamovereenkomst.</t>
  </si>
  <si>
    <t>Fictieve inschrijfsom (excl. btw)</t>
  </si>
  <si>
    <t>Totaal per jaar x aantal jaren. Dit bedrag is de Inschrijfsom in de formule van paragraaf 5.1.</t>
  </si>
  <si>
    <t>Controle</t>
  </si>
  <si>
    <t>Voorwaarden</t>
  </si>
  <si>
    <t>Alle prijzen zijn in euro's, exclusief btw.</t>
  </si>
  <si>
    <t>De prijzen zijn all-in. Alle kosten die aan de uitvoering van de opdracht verbonden zijn, zijn in deze prijzen begrepen. Andere kosten kunnen niet in rekening worden gebracht.</t>
  </si>
  <si>
    <t>Leaseprijzen en meerprijzen voor opties geeft u op met maximaal twee decimalen. Tikprijzen geeft u op met maximaal vijf decimalen. Verdere decimalen worden afgerond.</t>
  </si>
  <si>
    <t>Alle gele cellen moeten zijn ingevuld. Negatieve prijzen zijn niet toegestaan. Voor de onderdelen A en C is een prijs hoger dan nul verplicht. Bij onderdeel B mag u nul invullen als u de optie zonder meerprijs levert.</t>
  </si>
  <si>
    <t>De fictieve aantallen dienen uitsluitend voor de beoordeling. Er kunnen geen rechten aan worden ontleend.</t>
  </si>
  <si>
    <t>De opgegeven prijzen gelden gedurende de gehele looptijd van de raamovereenkomst, ook voor bijplaatsingen, behoudens indexering volgens de raamovereenkomst.</t>
  </si>
  <si>
    <t>Dit prijzenblad mag niet worden gewijzigd. Lever het in als Excel-bestand.</t>
  </si>
  <si>
    <t>Ondertekening</t>
  </si>
  <si>
    <t>Naam tekenbevoegde:</t>
  </si>
  <si>
    <t>Functie:</t>
  </si>
  <si>
    <t>Datum:</t>
  </si>
  <si>
    <t>Toelichting bij het prijzenblad</t>
  </si>
  <si>
    <t>Invullen</t>
  </si>
  <si>
    <t>Vul op het tabblad Prijzenblad de naam van uw onderneming en alle gele cellen in. De overige cellen zijn vergrendeld.</t>
  </si>
  <si>
    <t>Notatie</t>
  </si>
  <si>
    <t>Leaseprijs en meerprijs voor opties: een bedrag in euro's met maximaal twee decimalen, in de vorm 12,34. Tikprijs: een bedrag in euro's met maximaal vijf decimalen, in de vorm 0,01234. Deze voorbeelden tonen alleen de schrijfwijze en zeggen niets over de hoogte van de prijs.</t>
  </si>
  <si>
    <t>Leaseprijs (onderdeel A)</t>
  </si>
  <si>
    <t>De vergoeding per apparaat per maand. Hierin zijn begrepen: de lease van de apparatuur, de bijbehorende software en beheeromgeving, implementatie, installatie, de TOPdesk-koppeling, gebruikersinstructie, verplaatsing en het kosteloos ophalen van de apparatuur, zowel tijdens als aan het einde van de overeenkomst.</t>
  </si>
  <si>
    <t>Opties (onderdeel B)</t>
  </si>
  <si>
    <t>De meerprijs per maand voor een apparaat dat met de betreffende optie wordt uitgerust. De Aanbestedende dienst bepaalt per locatie welke opties worden afgenomen. De aantallen in Bijlage 2 zijn indicatief.</t>
  </si>
  <si>
    <t>Tikprijs (onderdeel C)</t>
  </si>
  <si>
    <t>De vergoeding per afgedrukte zijde, ongeacht het formaat. Hierin zijn begrepen: onderhoud, service, storingsafhandeling en verbruiksmaterialen (waaronder toner en nietjes). Papier valt buiten de opdracht. Scans worden niet in rekening gebracht.</t>
  </si>
  <si>
    <t>Herkomst van de aantallen</t>
  </si>
  <si>
    <t>Apparaten en opties: Bijlage 2, Overzicht Multifunctionele Printers (25 apparaten Model 1 en 11 apparaten Model 2). Afdrukken: het volume van het huidige machinepark over 2025, afgerond op honderdduizendtallen: circa 1,7 miljoen afdrukken in zwart-wit en circa 2,0 miljoen in kleur. De verdeling tussen zwart-wit en kleur is gebaseerd op de tellerstanden van het huidige machinepark. Voor Model 3 en voor de interne en de externe bulklade is een fictief aantal van 1 opgenomen, omdat deze bij aanvang niet worden afgenomen.</t>
  </si>
  <si>
    <t>Berekening</t>
  </si>
  <si>
    <t>Onderdelen A en B: fictief aantal x prijs per maand x 12. Onderdeel C: fictief aantal afdrukken per jaar x tikprijs. De fictieve inschrijfsom is het totaal per jaar x het aantal jaren van de initiële looptijd (vier jaar).</t>
  </si>
  <si>
    <t>Gebruik bij de beoordeling</t>
  </si>
  <si>
    <t>De fictieve inschrijfsom is de Inschrijfsom in de formule voor de gewogen prijs per punt (paragraaf 5.1 van het Aanbestedingsdocument).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</si>
</sst>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
    <numFmt numFmtId="165" formatCode="&quot;€ &quot;0.00000"/>
  </numFmts>
  <fonts count="8" x14ac:knownFonts="1">
    <font>
      <sz val="11"/>
      <color theme="1"/>
      <name val="Calibri"/>
      <family val="2"/>
      <charset val="1"/>
    </font>
    <font>
      <b/>
      <sz val="14"/>
      <name val="Arial"/>
      <charset val="1"/>
    </font>
    <font>
      <b/>
      <sz val="10"/>
      <name val="Arial"/>
      <charset val="1"/>
    </font>
    <font>
      <sz val="10"/>
      <name val="Arial"/>
      <charset val="1"/>
    </font>
    <font>
      <b/>
      <sz val="10"/>
      <color rgb="FFFFFFFF"/>
      <name val="Arial"/>
      <charset val="1"/>
    </font>
    <font>
      <sz val="9"/>
      <name val="Arial"/>
      <charset val="1"/>
    </font>
    <font>
      <sz val="10"/>
      <color rgb="FF0000FF"/>
      <name val="Arial"/>
      <charset val="1"/>
    </font>
    <font>
      <b/>
      <sz val="11"/>
      <name val="Arial"/>
      <charset val="1"/>
    </font>
  </fonts>
  <fills count="6">
    <fill>
      <patternFill patternType="none"/>
    </fill>
    <fill>
      <patternFill patternType="gray125"/>
    </fill>
    <fill>
      <patternFill patternType="solid">
        <fgColor rgb="FFFFFF00"/>
        <bgColor rgb="FFFFFF00"/>
      </patternFill>
    </fill>
    <fill>
      <patternFill patternType="solid">
        <fgColor rgb="FF1F3864"/>
        <bgColor rgb="FF333333"/>
      </patternFill>
    </fill>
    <fill>
      <patternFill patternType="solid">
        <fgColor rgb="FFD9E1F2"/>
        <bgColor rgb="FFF2F2F2"/>
      </patternFill>
    </fill>
    <fill>
      <patternFill patternType="solid">
        <fgColor rgb="FFF2F2F2"/>
        <bgColor rgb="FFFFFFFF"/>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medium">
        <color auto="1"/>
      </top>
      <bottom style="double">
        <color auto="1"/>
      </bottom>
      <diagonal/>
    </border>
  </borders>
  <cellStyleXfs count="1">
    <xf numFmtId="0" fontId="0" fillId="0" borderId="0"/>
  </cellStyleXfs>
  <cellXfs count="24">
    <xf numFmtId="0" fontId="0" fillId="0" borderId="0" xfId="0"/>
    <xf numFmtId="0" fontId="3" fillId="0" borderId="0" xfId="0" applyFont="1" applyAlignment="1">
      <alignment vertical="top" wrapText="1"/>
    </xf>
    <xf numFmtId="0" fontId="3" fillId="2" borderId="1" xfId="0" applyFont="1" applyFill="1" applyBorder="1" applyProtection="1">
      <protection locked="0"/>
    </xf>
    <xf numFmtId="0" fontId="1" fillId="0" borderId="0" xfId="0" applyFont="1"/>
    <xf numFmtId="0" fontId="2" fillId="0" borderId="0" xfId="0" applyFont="1"/>
    <xf numFmtId="0" fontId="3" fillId="0" borderId="0" xfId="0" applyFont="1"/>
    <xf numFmtId="0" fontId="3" fillId="0" borderId="0" xfId="0" applyFont="1" applyAlignment="1">
      <alignment vertical="top" wrapText="1"/>
    </xf>
    <xf numFmtId="0" fontId="4" fillId="3" borderId="1" xfId="0" applyFont="1" applyFill="1" applyBorder="1" applyAlignment="1">
      <alignment horizontal="center" vertical="center" wrapText="1"/>
    </xf>
    <xf numFmtId="0" fontId="2" fillId="4" borderId="1" xfId="0" applyFont="1" applyFill="1" applyBorder="1"/>
    <xf numFmtId="0" fontId="3" fillId="0" borderId="1" xfId="0" applyFont="1" applyBorder="1" applyAlignment="1">
      <alignment vertical="top" wrapText="1"/>
    </xf>
    <xf numFmtId="0" fontId="5" fillId="0" borderId="1" xfId="0" applyFont="1" applyBorder="1" applyAlignment="1">
      <alignment vertical="top" wrapText="1"/>
    </xf>
    <xf numFmtId="3" fontId="6" fillId="0" borderId="1" xfId="0" applyNumberFormat="1" applyFont="1" applyBorder="1" applyAlignment="1">
      <alignment horizontal="right" vertical="top"/>
    </xf>
    <xf numFmtId="164" fontId="3" fillId="2" borderId="1" xfId="0" applyNumberFormat="1" applyFont="1" applyFill="1" applyBorder="1" applyAlignment="1" applyProtection="1">
      <alignment horizontal="right" vertical="top"/>
      <protection locked="0"/>
    </xf>
    <xf numFmtId="164" fontId="3" fillId="0" borderId="1" xfId="0" applyNumberFormat="1" applyFont="1" applyBorder="1" applyAlignment="1">
      <alignment horizontal="right" vertical="top"/>
    </xf>
    <xf numFmtId="0" fontId="2" fillId="5" borderId="1" xfId="0" applyFont="1" applyFill="1" applyBorder="1"/>
    <xf numFmtId="164" fontId="2" fillId="5" borderId="1" xfId="0" applyNumberFormat="1" applyFont="1" applyFill="1" applyBorder="1" applyAlignment="1">
      <alignment horizontal="right" vertical="top"/>
    </xf>
    <xf numFmtId="165" fontId="3" fillId="2" borderId="1" xfId="0" applyNumberFormat="1" applyFont="1" applyFill="1" applyBorder="1" applyAlignment="1" applyProtection="1">
      <alignment horizontal="right" vertical="top"/>
      <protection locked="0"/>
    </xf>
    <xf numFmtId="164" fontId="2" fillId="0" borderId="1" xfId="0" applyNumberFormat="1" applyFont="1" applyBorder="1" applyAlignment="1">
      <alignment horizontal="right" vertical="top"/>
    </xf>
    <xf numFmtId="0" fontId="5" fillId="0" borderId="0" xfId="0" applyFont="1"/>
    <xf numFmtId="0" fontId="6" fillId="0" borderId="1" xfId="0" applyFont="1" applyBorder="1" applyAlignment="1">
      <alignment horizontal="right" vertical="top"/>
    </xf>
    <xf numFmtId="0" fontId="7" fillId="0" borderId="0" xfId="0" applyFont="1"/>
    <xf numFmtId="164" fontId="7" fillId="5" borderId="2" xfId="0" applyNumberFormat="1" applyFont="1" applyFill="1" applyBorder="1" applyAlignment="1">
      <alignment horizontal="right" vertical="top"/>
    </xf>
    <xf numFmtId="0" fontId="3" fillId="0" borderId="0" xfId="0" applyFont="1" applyAlignment="1">
      <alignment horizontal="center" vertical="top"/>
    </xf>
    <xf numFmtId="0" fontId="2" fillId="0" borderId="0" xfId="0" applyFont="1" applyAlignment="1">
      <alignment vertical="top" wrapTex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4"/>
  <sheetViews>
    <sheetView showGridLines="0" tabSelected="1" zoomScaleNormal="100" workbookViewId="0">
      <selection activeCell="B1" sqref="B1"/>
    </sheetView>
  </sheetViews>
  <sheetFormatPr defaultColWidth="8.7109375" defaultRowHeight="15" x14ac:dyDescent="0.25"/>
  <cols>
    <col min="1" max="1" width="6" customWidth="1"/>
    <col min="2" max="2" width="38" customWidth="1"/>
    <col min="3" max="3" width="62" customWidth="1"/>
    <col min="4" max="4" width="20" customWidth="1"/>
    <col min="5" max="5" width="13" customWidth="1"/>
    <col min="6" max="7" width="20" customWidth="1"/>
  </cols>
  <sheetData>
    <row r="1" spans="1:7" ht="18" customHeight="1" x14ac:dyDescent="0.25">
      <c r="B1" s="3" t="s">
        <v>0</v>
      </c>
    </row>
    <row r="2" spans="1:7" x14ac:dyDescent="0.25">
      <c r="B2" s="4" t="s">
        <v>1</v>
      </c>
    </row>
    <row r="3" spans="1:7" x14ac:dyDescent="0.25">
      <c r="B3" s="5" t="s">
        <v>2</v>
      </c>
    </row>
    <row r="5" spans="1:7" x14ac:dyDescent="0.25">
      <c r="B5" s="4" t="s">
        <v>3</v>
      </c>
      <c r="C5" s="2"/>
      <c r="D5" s="2"/>
    </row>
    <row r="6" spans="1:7" ht="15" customHeight="1" x14ac:dyDescent="0.25">
      <c r="B6" s="4" t="s">
        <v>4</v>
      </c>
      <c r="C6" s="1" t="s">
        <v>5</v>
      </c>
      <c r="D6" s="1"/>
      <c r="E6" s="1"/>
      <c r="F6" s="1"/>
      <c r="G6" s="1"/>
    </row>
    <row r="8" spans="1:7" ht="42" customHeight="1" x14ac:dyDescent="0.25">
      <c r="A8" s="7" t="s">
        <v>6</v>
      </c>
      <c r="B8" s="7" t="s">
        <v>7</v>
      </c>
      <c r="C8" s="7" t="s">
        <v>8</v>
      </c>
      <c r="D8" s="7" t="s">
        <v>9</v>
      </c>
      <c r="E8" s="7" t="s">
        <v>10</v>
      </c>
      <c r="F8" s="7" t="s">
        <v>11</v>
      </c>
      <c r="G8" s="7" t="s">
        <v>12</v>
      </c>
    </row>
    <row r="9" spans="1:7" x14ac:dyDescent="0.25">
      <c r="A9" s="8" t="s">
        <v>13</v>
      </c>
      <c r="B9" s="8" t="s">
        <v>14</v>
      </c>
      <c r="C9" s="8"/>
      <c r="D9" s="8"/>
      <c r="E9" s="8"/>
      <c r="F9" s="8"/>
      <c r="G9" s="8"/>
    </row>
    <row r="10" spans="1:7" ht="45.75" customHeight="1" x14ac:dyDescent="0.25">
      <c r="A10" s="9" t="s">
        <v>15</v>
      </c>
      <c r="B10" s="9" t="s">
        <v>16</v>
      </c>
      <c r="C10" s="10" t="s">
        <v>17</v>
      </c>
      <c r="D10" s="9" t="s">
        <v>18</v>
      </c>
      <c r="E10" s="11">
        <v>25</v>
      </c>
      <c r="F10" s="12"/>
      <c r="G10" s="13">
        <f>E10*ROUND(F10,2)*12</f>
        <v>0</v>
      </c>
    </row>
    <row r="11" spans="1:7" ht="45.75" customHeight="1" x14ac:dyDescent="0.25">
      <c r="A11" s="9" t="s">
        <v>19</v>
      </c>
      <c r="B11" s="9" t="s">
        <v>20</v>
      </c>
      <c r="C11" s="10" t="s">
        <v>17</v>
      </c>
      <c r="D11" s="9" t="s">
        <v>18</v>
      </c>
      <c r="E11" s="11">
        <v>11</v>
      </c>
      <c r="F11" s="12"/>
      <c r="G11" s="13">
        <f>E11*ROUND(F11,2)*12</f>
        <v>0</v>
      </c>
    </row>
    <row r="12" spans="1:7" ht="57.75" customHeight="1" x14ac:dyDescent="0.25">
      <c r="A12" s="9" t="s">
        <v>21</v>
      </c>
      <c r="B12" s="9" t="s">
        <v>22</v>
      </c>
      <c r="C12" s="10" t="s">
        <v>23</v>
      </c>
      <c r="D12" s="9" t="s">
        <v>18</v>
      </c>
      <c r="E12" s="11">
        <v>1</v>
      </c>
      <c r="F12" s="12"/>
      <c r="G12" s="13">
        <f>E12*ROUND(F12,2)*12</f>
        <v>0</v>
      </c>
    </row>
    <row r="13" spans="1:7" x14ac:dyDescent="0.25">
      <c r="A13" s="14"/>
      <c r="B13" s="14" t="s">
        <v>24</v>
      </c>
      <c r="C13" s="14"/>
      <c r="D13" s="14"/>
      <c r="E13" s="14"/>
      <c r="F13" s="14"/>
      <c r="G13" s="15">
        <f>SUM(G10:G12)</f>
        <v>0</v>
      </c>
    </row>
    <row r="14" spans="1:7" x14ac:dyDescent="0.25">
      <c r="A14" s="8" t="s">
        <v>25</v>
      </c>
      <c r="B14" s="8" t="s">
        <v>26</v>
      </c>
      <c r="C14" s="8"/>
      <c r="D14" s="8"/>
      <c r="E14" s="8"/>
      <c r="F14" s="8"/>
      <c r="G14" s="8"/>
    </row>
    <row r="15" spans="1:7" ht="27.75" customHeight="1" x14ac:dyDescent="0.25">
      <c r="A15" s="9" t="s">
        <v>27</v>
      </c>
      <c r="B15" s="9" t="s">
        <v>28</v>
      </c>
      <c r="C15" s="10" t="s">
        <v>29</v>
      </c>
      <c r="D15" s="9" t="s">
        <v>30</v>
      </c>
      <c r="E15" s="11">
        <v>15</v>
      </c>
      <c r="F15" s="12"/>
      <c r="G15" s="13">
        <f t="shared" ref="G15:G20" si="0">E15*ROUND(F15,2)*12</f>
        <v>0</v>
      </c>
    </row>
    <row r="16" spans="1:7" ht="27.75" customHeight="1" x14ac:dyDescent="0.25">
      <c r="A16" s="9" t="s">
        <v>31</v>
      </c>
      <c r="B16" s="9" t="s">
        <v>32</v>
      </c>
      <c r="C16" s="10" t="s">
        <v>29</v>
      </c>
      <c r="D16" s="9" t="s">
        <v>30</v>
      </c>
      <c r="E16" s="11">
        <v>9</v>
      </c>
      <c r="F16" s="12"/>
      <c r="G16" s="13">
        <f t="shared" si="0"/>
        <v>0</v>
      </c>
    </row>
    <row r="17" spans="1:7" ht="27.75" customHeight="1" x14ac:dyDescent="0.25">
      <c r="A17" s="9" t="s">
        <v>33</v>
      </c>
      <c r="B17" s="9" t="s">
        <v>34</v>
      </c>
      <c r="C17" s="10" t="s">
        <v>29</v>
      </c>
      <c r="D17" s="9" t="s">
        <v>30</v>
      </c>
      <c r="E17" s="11">
        <v>8</v>
      </c>
      <c r="F17" s="12"/>
      <c r="G17" s="13">
        <f t="shared" si="0"/>
        <v>0</v>
      </c>
    </row>
    <row r="18" spans="1:7" ht="27.75" customHeight="1" x14ac:dyDescent="0.25">
      <c r="A18" s="9" t="s">
        <v>35</v>
      </c>
      <c r="B18" s="9" t="s">
        <v>36</v>
      </c>
      <c r="C18" s="10" t="s">
        <v>29</v>
      </c>
      <c r="D18" s="9" t="s">
        <v>30</v>
      </c>
      <c r="E18" s="11">
        <v>9</v>
      </c>
      <c r="F18" s="12"/>
      <c r="G18" s="13">
        <f t="shared" si="0"/>
        <v>0</v>
      </c>
    </row>
    <row r="19" spans="1:7" ht="27.75" customHeight="1" x14ac:dyDescent="0.25">
      <c r="A19" s="9" t="s">
        <v>37</v>
      </c>
      <c r="B19" s="9" t="s">
        <v>38</v>
      </c>
      <c r="C19" s="10" t="s">
        <v>29</v>
      </c>
      <c r="D19" s="9" t="s">
        <v>30</v>
      </c>
      <c r="E19" s="11">
        <v>1</v>
      </c>
      <c r="F19" s="12"/>
      <c r="G19" s="13">
        <f t="shared" si="0"/>
        <v>0</v>
      </c>
    </row>
    <row r="20" spans="1:7" ht="27.75" customHeight="1" x14ac:dyDescent="0.25">
      <c r="A20" s="9" t="s">
        <v>39</v>
      </c>
      <c r="B20" s="9" t="s">
        <v>40</v>
      </c>
      <c r="C20" s="10" t="s">
        <v>29</v>
      </c>
      <c r="D20" s="9" t="s">
        <v>30</v>
      </c>
      <c r="E20" s="11">
        <v>1</v>
      </c>
      <c r="F20" s="12"/>
      <c r="G20" s="13">
        <f t="shared" si="0"/>
        <v>0</v>
      </c>
    </row>
    <row r="21" spans="1:7" x14ac:dyDescent="0.25">
      <c r="A21" s="14"/>
      <c r="B21" s="14" t="s">
        <v>41</v>
      </c>
      <c r="C21" s="14"/>
      <c r="D21" s="14"/>
      <c r="E21" s="14"/>
      <c r="F21" s="14"/>
      <c r="G21" s="15">
        <f>SUM(G15:G20)</f>
        <v>0</v>
      </c>
    </row>
    <row r="22" spans="1:7" x14ac:dyDescent="0.25">
      <c r="A22" s="8" t="s">
        <v>42</v>
      </c>
      <c r="B22" s="8" t="s">
        <v>43</v>
      </c>
      <c r="C22" s="8"/>
      <c r="D22" s="8"/>
      <c r="E22" s="8"/>
      <c r="F22" s="8"/>
      <c r="G22" s="8"/>
    </row>
    <row r="23" spans="1:7" ht="39.75" customHeight="1" x14ac:dyDescent="0.25">
      <c r="A23" s="9" t="s">
        <v>44</v>
      </c>
      <c r="B23" s="9" t="s">
        <v>45</v>
      </c>
      <c r="C23" s="10" t="s">
        <v>46</v>
      </c>
      <c r="D23" s="9" t="s">
        <v>47</v>
      </c>
      <c r="E23" s="11">
        <v>1700000</v>
      </c>
      <c r="F23" s="16"/>
      <c r="G23" s="13">
        <f>E23*ROUND(F23,5)</f>
        <v>0</v>
      </c>
    </row>
    <row r="24" spans="1:7" ht="39.75" customHeight="1" x14ac:dyDescent="0.25">
      <c r="A24" s="9" t="s">
        <v>48</v>
      </c>
      <c r="B24" s="9" t="s">
        <v>49</v>
      </c>
      <c r="C24" s="10" t="s">
        <v>46</v>
      </c>
      <c r="D24" s="9" t="s">
        <v>47</v>
      </c>
      <c r="E24" s="11">
        <v>2000000</v>
      </c>
      <c r="F24" s="16"/>
      <c r="G24" s="13">
        <f>E24*ROUND(F24,5)</f>
        <v>0</v>
      </c>
    </row>
    <row r="25" spans="1:7" x14ac:dyDescent="0.25">
      <c r="A25" s="14"/>
      <c r="B25" s="14" t="s">
        <v>50</v>
      </c>
      <c r="C25" s="14"/>
      <c r="D25" s="14"/>
      <c r="E25" s="14"/>
      <c r="F25" s="14"/>
      <c r="G25" s="15">
        <f>SUM(G23:G24)</f>
        <v>0</v>
      </c>
    </row>
    <row r="27" spans="1:7" x14ac:dyDescent="0.25">
      <c r="B27" s="4" t="s">
        <v>51</v>
      </c>
      <c r="G27" s="17">
        <f>G13+G21+G25</f>
        <v>0</v>
      </c>
    </row>
    <row r="28" spans="1:7" x14ac:dyDescent="0.25">
      <c r="B28" s="5" t="s">
        <v>52</v>
      </c>
      <c r="C28" s="18" t="s">
        <v>53</v>
      </c>
      <c r="E28" s="19">
        <v>4</v>
      </c>
    </row>
    <row r="29" spans="1:7" x14ac:dyDescent="0.25">
      <c r="B29" s="20" t="s">
        <v>54</v>
      </c>
      <c r="C29" s="18" t="s">
        <v>55</v>
      </c>
      <c r="G29" s="21">
        <f>G27*E28</f>
        <v>0</v>
      </c>
    </row>
    <row r="30" spans="1:7" x14ac:dyDescent="0.25">
      <c r="B30" s="5" t="s">
        <v>56</v>
      </c>
      <c r="C30" s="4" t="str">
        <f>IF(COUNT(F10,F11,F12,F15,F16,F17,F18,F19,F20,F23,F24)=11,"Alle prijzen zijn ingevuld.","Nog niet alle prijzen zijn ingevuld.")</f>
        <v>Nog niet alle prijzen zijn ingevuld.</v>
      </c>
    </row>
    <row r="32" spans="1:7" x14ac:dyDescent="0.25">
      <c r="B32" s="4" t="s">
        <v>57</v>
      </c>
    </row>
    <row r="33" spans="1:7" ht="15" customHeight="1" x14ac:dyDescent="0.25">
      <c r="A33" s="22">
        <v>1</v>
      </c>
      <c r="B33" s="1" t="s">
        <v>58</v>
      </c>
      <c r="C33" s="1"/>
      <c r="D33" s="1"/>
      <c r="E33" s="1"/>
      <c r="F33" s="1"/>
      <c r="G33" s="1"/>
    </row>
    <row r="34" spans="1:7" ht="27.75" customHeight="1" x14ac:dyDescent="0.25">
      <c r="A34" s="22">
        <v>2</v>
      </c>
      <c r="B34" s="1" t="s">
        <v>59</v>
      </c>
      <c r="C34" s="1"/>
      <c r="D34" s="1"/>
      <c r="E34" s="1"/>
      <c r="F34" s="1"/>
      <c r="G34" s="1"/>
    </row>
    <row r="35" spans="1:7" ht="27.75" customHeight="1" x14ac:dyDescent="0.25">
      <c r="A35" s="22">
        <v>3</v>
      </c>
      <c r="B35" s="1" t="s">
        <v>60</v>
      </c>
      <c r="C35" s="1"/>
      <c r="D35" s="1"/>
      <c r="E35" s="1"/>
      <c r="F35" s="1"/>
      <c r="G35" s="1"/>
    </row>
    <row r="36" spans="1:7" ht="27.75" customHeight="1" x14ac:dyDescent="0.25">
      <c r="A36" s="22">
        <v>4</v>
      </c>
      <c r="B36" s="1" t="s">
        <v>61</v>
      </c>
      <c r="C36" s="1"/>
      <c r="D36" s="1"/>
      <c r="E36" s="1"/>
      <c r="F36" s="1"/>
      <c r="G36" s="1"/>
    </row>
    <row r="37" spans="1:7" ht="15" customHeight="1" x14ac:dyDescent="0.25">
      <c r="A37" s="22">
        <v>5</v>
      </c>
      <c r="B37" s="1" t="s">
        <v>62</v>
      </c>
      <c r="C37" s="1"/>
      <c r="D37" s="1"/>
      <c r="E37" s="1"/>
      <c r="F37" s="1"/>
      <c r="G37" s="1"/>
    </row>
    <row r="38" spans="1:7" ht="27.75" customHeight="1" x14ac:dyDescent="0.25">
      <c r="A38" s="22">
        <v>6</v>
      </c>
      <c r="B38" s="1" t="s">
        <v>63</v>
      </c>
      <c r="C38" s="1"/>
      <c r="D38" s="1"/>
      <c r="E38" s="1"/>
      <c r="F38" s="1"/>
      <c r="G38" s="1"/>
    </row>
    <row r="39" spans="1:7" ht="15" customHeight="1" x14ac:dyDescent="0.25">
      <c r="A39" s="22">
        <v>7</v>
      </c>
      <c r="B39" s="1" t="s">
        <v>64</v>
      </c>
      <c r="C39" s="1"/>
      <c r="D39" s="1"/>
      <c r="E39" s="1"/>
      <c r="F39" s="1"/>
      <c r="G39" s="1"/>
    </row>
    <row r="41" spans="1:7" x14ac:dyDescent="0.25">
      <c r="B41" s="4" t="s">
        <v>65</v>
      </c>
    </row>
    <row r="42" spans="1:7" x14ac:dyDescent="0.25">
      <c r="B42" s="5" t="s">
        <v>66</v>
      </c>
      <c r="C42" s="2"/>
      <c r="D42" s="2"/>
    </row>
    <row r="43" spans="1:7" x14ac:dyDescent="0.25">
      <c r="B43" s="5" t="s">
        <v>67</v>
      </c>
      <c r="C43" s="2"/>
      <c r="D43" s="2"/>
    </row>
    <row r="44" spans="1:7" x14ac:dyDescent="0.25">
      <c r="B44" s="5" t="s">
        <v>68</v>
      </c>
      <c r="C44" s="2"/>
      <c r="D44" s="2"/>
    </row>
  </sheetData>
  <sheetProtection sheet="1"/>
  <mergeCells count="12">
    <mergeCell ref="C43:D43"/>
    <mergeCell ref="C44:D44"/>
    <mergeCell ref="B36:G36"/>
    <mergeCell ref="B37:G37"/>
    <mergeCell ref="B38:G38"/>
    <mergeCell ref="B39:G39"/>
    <mergeCell ref="C42:D42"/>
    <mergeCell ref="C5:D5"/>
    <mergeCell ref="C6:G6"/>
    <mergeCell ref="B33:G33"/>
    <mergeCell ref="B34:G34"/>
    <mergeCell ref="B35:G35"/>
  </mergeCells>
  <dataValidations count="1">
    <dataValidation type="decimal" operator="greaterThanOrEqual" allowBlank="1" showErrorMessage="1" errorTitle="Ongeldige invoer" error="Vul een bedrag in euro's in dat niet negatief is." sqref="F10:F12 F15:F20 F23:F24" xr:uid="{00000000-0002-0000-0000-000000000000}">
      <formula1>0</formula1>
      <formula2>0</formula2>
    </dataValidation>
  </dataValidations>
  <pageMargins left="0.75" right="0.75" top="1" bottom="1" header="0.511811023622047" footer="0.511811023622047"/>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showGridLines="0" zoomScaleNormal="100" workbookViewId="0">
      <selection activeCell="B10" sqref="B10"/>
    </sheetView>
  </sheetViews>
  <sheetFormatPr defaultColWidth="8.7109375" defaultRowHeight="15" x14ac:dyDescent="0.25"/>
  <cols>
    <col min="1" max="1" width="30" customWidth="1"/>
    <col min="2" max="2" width="110" customWidth="1"/>
  </cols>
  <sheetData>
    <row r="1" spans="1:2" ht="18" customHeight="1" x14ac:dyDescent="0.25">
      <c r="A1" s="3" t="s">
        <v>69</v>
      </c>
    </row>
    <row r="3" spans="1:2" ht="30" customHeight="1" x14ac:dyDescent="0.25">
      <c r="A3" s="23" t="s">
        <v>70</v>
      </c>
      <c r="B3" s="6" t="s">
        <v>71</v>
      </c>
    </row>
    <row r="4" spans="1:2" ht="45" customHeight="1" x14ac:dyDescent="0.25">
      <c r="A4" s="23" t="s">
        <v>72</v>
      </c>
      <c r="B4" s="6" t="s">
        <v>73</v>
      </c>
    </row>
    <row r="5" spans="1:2" ht="45" customHeight="1" x14ac:dyDescent="0.25">
      <c r="A5" s="23" t="s">
        <v>74</v>
      </c>
      <c r="B5" s="6" t="s">
        <v>75</v>
      </c>
    </row>
    <row r="6" spans="1:2" ht="30" customHeight="1" x14ac:dyDescent="0.25">
      <c r="A6" s="23" t="s">
        <v>76</v>
      </c>
      <c r="B6" s="6" t="s">
        <v>77</v>
      </c>
    </row>
    <row r="7" spans="1:2" ht="45" customHeight="1" x14ac:dyDescent="0.25">
      <c r="A7" s="23" t="s">
        <v>78</v>
      </c>
      <c r="B7" s="6" t="s">
        <v>79</v>
      </c>
    </row>
    <row r="8" spans="1:2" ht="60" customHeight="1" x14ac:dyDescent="0.25">
      <c r="A8" s="23" t="s">
        <v>80</v>
      </c>
      <c r="B8" s="6" t="s">
        <v>81</v>
      </c>
    </row>
    <row r="9" spans="1:2" ht="45" customHeight="1" x14ac:dyDescent="0.25">
      <c r="A9" s="23" t="s">
        <v>82</v>
      </c>
      <c r="B9" s="6" t="s">
        <v>83</v>
      </c>
    </row>
    <row r="10" spans="1:2" ht="30" customHeight="1" x14ac:dyDescent="0.25">
      <c r="A10" s="23" t="s">
        <v>84</v>
      </c>
      <c r="B10" s="6" t="s">
        <v>85</v>
      </c>
    </row>
  </sheetData>
  <sheetProtection sheet="1"/>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vt:lpstr>
      <vt:lpstr>Toelichting</vt:lpstr>
      <vt:lpstr>Prijzenblad!Afdruktitels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a.schalkwijk@onderwijsinkoopgroep.nl</dc:creator>
  <dc:description/>
  <cp:lastModifiedBy>Audrey Schalkwijk</cp:lastModifiedBy>
  <cp:revision>0</cp:revision>
  <dcterms:created xsi:type="dcterms:W3CDTF">2026-10-05T14:46:58Z</dcterms:created>
  <dcterms:modified xsi:type="dcterms:W3CDTF">2026-10-22T08:27:44Z</dcterms:modified>
  <dc:language>en-US</dc:language>
</cp:coreProperties>
</file>