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ogplus.sharepoint.com/sites/Inkoopbrokerdiensten2027/Gedeelde documenten/Aanbesteding 2027 Brokerdiensten/Werkdocumenten/"/>
    </mc:Choice>
  </mc:AlternateContent>
  <xr:revisionPtr revIDLastSave="302" documentId="11_FB8F039A4D13950E61A4D6DFCF66E1783773FFD5" xr6:coauthVersionLast="47" xr6:coauthVersionMax="47" xr10:uidLastSave="{55EA9ACC-0209-47B8-9FE3-EC6908C8F160}"/>
  <workbookProtection workbookAlgorithmName="SHA-512" workbookHashValue="hbLm9ayMSqDM5WUTM+NZkK9wEhwt34BVybIQQIJQPbzTe/NX8RUjvjIrZyU7BGBPD35CyqFisuyjvw98QFudEw==" workbookSaltValue="92GQTS3hg8Q+F5xOeTE/jQ==" workbookSpinCount="100000" lockStructure="1"/>
  <bookViews>
    <workbookView xWindow="28680" yWindow="-3750" windowWidth="29040" windowHeight="15720" xr2:uid="{00000000-000D-0000-FFFF-FFFF00000000}"/>
  </bookViews>
  <sheets>
    <sheet name="Perceel 1 - Brokerdiensten" sheetId="1" r:id="rId1"/>
    <sheet name="Instellingen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D3" i="3"/>
  <c r="E7" i="1"/>
  <c r="D7" i="1"/>
  <c r="E6" i="1"/>
  <c r="D6" i="1"/>
  <c r="C6" i="3"/>
  <c r="F7" i="1" l="1"/>
  <c r="F8" i="1" s="1"/>
</calcChain>
</file>

<file path=xl/sharedStrings.xml><?xml version="1.0" encoding="utf-8"?>
<sst xmlns="http://schemas.openxmlformats.org/spreadsheetml/2006/main" count="24" uniqueCount="22">
  <si>
    <t>Perceel 1</t>
  </si>
  <si>
    <t>Brokerdiensten</t>
  </si>
  <si>
    <t>minimaal</t>
  </si>
  <si>
    <t>maximaal</t>
  </si>
  <si>
    <t>uur 1-500</t>
  </si>
  <si>
    <t>uur 501+</t>
  </si>
  <si>
    <t>Aandeel</t>
  </si>
  <si>
    <t>prijs</t>
  </si>
  <si>
    <t>kwaliteit</t>
  </si>
  <si>
    <t>p1</t>
  </si>
  <si>
    <t>Opslag 1</t>
  </si>
  <si>
    <t>eerste 500 uur</t>
  </si>
  <si>
    <t>Opslag per uur</t>
  </si>
  <si>
    <t>Opslag 2</t>
  </si>
  <si>
    <t>501e uur en verder</t>
  </si>
  <si>
    <t>Score</t>
  </si>
  <si>
    <t>aandeel</t>
  </si>
  <si>
    <t>totale score</t>
  </si>
  <si>
    <t>Naam inschrijver</t>
  </si>
  <si>
    <t>Vul hier uw bedrijfsnaam in</t>
  </si>
  <si>
    <t>BD-202704-Rogplus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</si>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</sst>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&quot;€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9" fontId="0" fillId="0" borderId="0" xfId="0" applyNumberFormat="1"/>
    <xf numFmtId="44" fontId="0" fillId="0" borderId="0" xfId="1" applyFont="1"/>
    <xf numFmtId="2" fontId="0" fillId="0" borderId="0" xfId="0" applyNumberFormat="1"/>
    <xf numFmtId="165" fontId="2" fillId="2" borderId="1" xfId="2" applyNumberFormat="1" applyBorder="1" applyProtection="1">
      <protection locked="0"/>
    </xf>
    <xf numFmtId="2" fontId="0" fillId="0" borderId="1" xfId="0" applyNumberFormat="1" applyBorder="1"/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</cellXfs>
  <cellStyles count="3">
    <cellStyle name="Ongeldig" xfId="2" builtinId="27"/>
    <cellStyle name="Standaard" xfId="0" builtinId="0"/>
    <cellStyle name="Valuta" xfId="1" builtinId="4"/>
  </cellStyles>
  <dxfs count="3">
    <dxf>
      <fill>
        <patternFill>
          <fgColor auto="1"/>
          <bgColor rgb="FFFF993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C4" sqref="C4"/>
    </sheetView>
  </sheetViews>
  <sheetFormatPr defaultRowHeight="14.4" x14ac:dyDescent="0.3"/>
  <cols>
    <col min="2" max="2" width="17.33203125" bestFit="1" customWidth="1"/>
    <col min="3" max="3" width="12.6640625" bestFit="1" customWidth="1"/>
    <col min="5" max="5" width="10.44140625" customWidth="1"/>
    <col min="6" max="6" width="10" bestFit="1" customWidth="1"/>
  </cols>
  <sheetData>
    <row r="1" spans="1:6" x14ac:dyDescent="0.3">
      <c r="A1" t="s">
        <v>0</v>
      </c>
      <c r="B1" t="s">
        <v>1</v>
      </c>
      <c r="E1" t="s">
        <v>20</v>
      </c>
    </row>
    <row r="2" spans="1:6" ht="15" thickBot="1" x14ac:dyDescent="0.35"/>
    <row r="3" spans="1:6" ht="15" thickBot="1" x14ac:dyDescent="0.35">
      <c r="A3" t="s">
        <v>18</v>
      </c>
      <c r="C3" s="7" t="s">
        <v>19</v>
      </c>
      <c r="D3" s="8"/>
      <c r="E3" s="8"/>
      <c r="F3" s="9"/>
    </row>
    <row r="5" spans="1:6" ht="15" thickBot="1" x14ac:dyDescent="0.35">
      <c r="C5" t="s">
        <v>12</v>
      </c>
      <c r="D5" t="s">
        <v>2</v>
      </c>
      <c r="E5" t="s">
        <v>3</v>
      </c>
      <c r="F5" t="s">
        <v>15</v>
      </c>
    </row>
    <row r="6" spans="1:6" ht="15" thickBot="1" x14ac:dyDescent="0.35">
      <c r="A6" t="s">
        <v>10</v>
      </c>
      <c r="B6" t="s">
        <v>11</v>
      </c>
      <c r="C6" s="5"/>
      <c r="D6" s="3">
        <f>Instellingen!B2</f>
        <v>2.5</v>
      </c>
      <c r="E6" s="3">
        <f>Instellingen!C2</f>
        <v>6</v>
      </c>
      <c r="F6" s="4">
        <f>IFERROR(IF(C6&lt;D6,0,(IF(C6&gt;E6,"ONGELDIG",(100*Instellingen!$B$6)-(C6-D6)/(E6-D6)*((100*Instellingen!$B$6)-1))))*Instellingen!D2,"uitsluiting")</f>
        <v>0</v>
      </c>
    </row>
    <row r="7" spans="1:6" ht="15" thickBot="1" x14ac:dyDescent="0.35">
      <c r="A7" t="s">
        <v>13</v>
      </c>
      <c r="B7" t="s">
        <v>14</v>
      </c>
      <c r="C7" s="5"/>
      <c r="D7" s="3">
        <f>Instellingen!B3</f>
        <v>0.8</v>
      </c>
      <c r="E7" s="3">
        <f>Instellingen!C3</f>
        <v>3</v>
      </c>
      <c r="F7" s="4">
        <f>IFERROR(IF(C7&lt;D7,0,(IF(C7&gt;E7,"ONGELDIG",(100*Instellingen!$B$6)-(C7-D7)/(E7-D7)*((100*Instellingen!$B$6)-1))))*Instellingen!D3,"uitsluiting")</f>
        <v>0</v>
      </c>
    </row>
    <row r="8" spans="1:6" ht="15" thickBot="1" x14ac:dyDescent="0.35">
      <c r="E8" t="s">
        <v>17</v>
      </c>
      <c r="F8" s="6">
        <f>SUM(F6:F7)</f>
        <v>0</v>
      </c>
    </row>
  </sheetData>
  <sheetProtection algorithmName="SHA-512" hashValue="H5EOJo41CK5j0WtyUtB7yqwMAJj1WmKTR0h787NRKsQEol4hh8AdFbxtqwQtiach4ftIWadDv7tUmT4tPB367w==" saltValue="V2ugCY5F2+aIzl8sdXtLGQ==" spinCount="100000" sheet="1" objects="1" scenarios="1"/>
  <mergeCells count="1">
    <mergeCell ref="C3:F3"/>
  </mergeCells>
  <conditionalFormatting sqref="C3">
    <cfRule type="notContainsBlanks" priority="2">
      <formula>LEN(TRIM(C3))&gt;0</formula>
    </cfRule>
  </conditionalFormatting>
  <conditionalFormatting sqref="C6">
    <cfRule type="cellIs" dxfId="2" priority="5" operator="between">
      <formula>$D$6</formula>
      <formula>$E$6</formula>
    </cfRule>
  </conditionalFormatting>
  <conditionalFormatting sqref="C7">
    <cfRule type="cellIs" dxfId="1" priority="4" operator="between">
      <formula>$D$7</formula>
      <formula>$E$7</formula>
    </cfRule>
  </conditionalFormatting>
  <conditionalFormatting sqref="C3:F3">
    <cfRule type="containsText" dxfId="0" priority="1" operator="containsText" text="bedrijfsnaam">
      <formula>NOT(ISERROR(SEARCH("bedrijfsnaam",C3)))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1B97-AC0C-4291-A901-65B7EA11B821}">
  <dimension ref="A1:D7"/>
  <sheetViews>
    <sheetView workbookViewId="0">
      <selection activeCell="B2" sqref="B2"/>
    </sheetView>
  </sheetViews>
  <sheetFormatPr defaultRowHeight="14.4" x14ac:dyDescent="0.3"/>
  <sheetData>
    <row r="1" spans="1:4" x14ac:dyDescent="0.3">
      <c r="A1" t="s">
        <v>21</v>
      </c>
      <c r="B1" t="s">
        <v>2</v>
      </c>
      <c r="C1" t="s">
        <v>3</v>
      </c>
      <c r="D1" t="s">
        <v>16</v>
      </c>
    </row>
    <row r="2" spans="1:4" x14ac:dyDescent="0.3">
      <c r="A2" t="s">
        <v>4</v>
      </c>
      <c r="B2" s="1">
        <v>2.5</v>
      </c>
      <c r="C2" s="1">
        <v>6</v>
      </c>
      <c r="D2" s="2">
        <v>0.5</v>
      </c>
    </row>
    <row r="3" spans="1:4" x14ac:dyDescent="0.3">
      <c r="A3" t="s">
        <v>5</v>
      </c>
      <c r="B3" s="1">
        <v>0.8</v>
      </c>
      <c r="C3" s="1">
        <v>3</v>
      </c>
      <c r="D3" s="2">
        <f>1-D2</f>
        <v>0.5</v>
      </c>
    </row>
    <row r="5" spans="1:4" x14ac:dyDescent="0.3">
      <c r="A5" t="s">
        <v>6</v>
      </c>
      <c r="B5" t="s">
        <v>7</v>
      </c>
      <c r="C5" t="s">
        <v>8</v>
      </c>
    </row>
    <row r="6" spans="1:4" x14ac:dyDescent="0.3">
      <c r="A6" t="s">
        <v>9</v>
      </c>
      <c r="B6" s="2">
        <v>0.2</v>
      </c>
      <c r="C6" s="2">
        <f>1-B6</f>
        <v>0.8</v>
      </c>
    </row>
    <row r="7" spans="1:4" x14ac:dyDescent="0.3">
      <c r="B7" s="2"/>
      <c r="C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96A0593C065943AEE315B098D2BECD" ma:contentTypeVersion="3" ma:contentTypeDescription="Een nieuw document maken." ma:contentTypeScope="" ma:versionID="fc5e8c9aa320875a2c42845fca70c432">
  <xsd:schema xmlns:xsd="http://www.w3.org/2001/XMLSchema" xmlns:xs="http://www.w3.org/2001/XMLSchema" xmlns:p="http://schemas.microsoft.com/office/2006/metadata/properties" xmlns:ns2="865a8d7e-69df-4c36-b5da-a4033a88b9d2" targetNamespace="http://schemas.microsoft.com/office/2006/metadata/properties" ma:root="true" ma:fieldsID="d54e9f1c785792a4c95d0ad0cb30a6b3" ns2:_="">
    <xsd:import namespace="865a8d7e-69df-4c36-b5da-a4033a88b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a8d7e-69df-4c36-b5da-a4033a88b9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E98B3-83EE-4B05-B7A4-C00B5E24E50F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2197c81b-2bb8-4811-8688-dcba4e103d04"/>
    <ds:schemaRef ds:uri="f21e0a40-a028-4097-9091-9874285f5e7f"/>
  </ds:schemaRefs>
</ds:datastoreItem>
</file>

<file path=customXml/itemProps2.xml><?xml version="1.0" encoding="utf-8"?>
<ds:datastoreItem xmlns:ds="http://schemas.openxmlformats.org/officeDocument/2006/customXml" ds:itemID="{3A03656A-F73E-4FA0-9056-940B21EFE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0F1904-045A-434E-88CC-18E090FB4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a8d7e-69df-4c36-b5da-a4033a88b9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1 - Brokerdiensten</vt:lpstr>
      <vt:lpstr>Instellingen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 Kranenburg</cp:lastModifiedBy>
  <cp:revision/>
  <dcterms:created xsi:type="dcterms:W3CDTF">2023-10-04T12:06:44Z</dcterms:created>
  <dcterms:modified xsi:type="dcterms:W3CDTF">2026-10-21T08:03:42Z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0x0101000C96A0593C065943AEE315B098D2BECD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927800</vt:r8>
  </property>
</Properties>
</file>