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autoCompressPictures="0"/>
  <mc:AlternateContent xmlns:mc="http://schemas.openxmlformats.org/markup-compatibility/2006">
    <mc:Choice Requires="x15">
      <x15ac:absPath xmlns:x15ac="http://schemas.microsoft.com/office/spreadsheetml/2010/11/ac" url="https://wijzijnkarel-my.sharepoint.com/personal/s_vanderpol_wijzijnkarel_nl/Documents/Aanbestedingen/22. Levering twee veegmachines/01 Aanbestedingsdocumenten/"/>
    </mc:Choice>
  </mc:AlternateContent>
  <xr:revisionPtr revIDLastSave="167" documentId="8_{37F2BB48-3E8E-4CCB-AA1B-ADECB260CDEB}" xr6:coauthVersionLast="47" xr6:coauthVersionMax="47" xr10:uidLastSave="{F6A36BB9-1F99-401A-A1BD-956260D96012}"/>
  <bookViews>
    <workbookView xWindow="22932" yWindow="-108" windowWidth="23256" windowHeight="12456" xr2:uid="{00000000-000D-0000-FFFF-FFFF00000000}"/>
  </bookViews>
  <sheets>
    <sheet name="Beoordelingskader"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F16" i="1"/>
  <c r="E17" i="1"/>
  <c r="F17" i="1"/>
  <c r="E18" i="1"/>
  <c r="F18" i="1"/>
  <c r="E19" i="1"/>
  <c r="F19" i="1"/>
  <c r="E20" i="1"/>
  <c r="F20" i="1"/>
  <c r="F15" i="1"/>
  <c r="E12" i="1"/>
  <c r="F12" i="1"/>
  <c r="E13" i="1"/>
  <c r="F13" i="1"/>
  <c r="E14" i="1"/>
  <c r="F14" i="1"/>
  <c r="F11" i="1"/>
  <c r="E25" i="1"/>
  <c r="F25" i="1"/>
  <c r="F24" i="1"/>
  <c r="E23" i="1"/>
  <c r="F23" i="1"/>
  <c r="E22" i="1"/>
  <c r="F22" i="1"/>
  <c r="F21" i="1"/>
  <c r="C29" i="1"/>
</calcChain>
</file>

<file path=xl/sharedStrings.xml><?xml version="1.0" encoding="utf-8"?>
<sst xmlns="http://schemas.openxmlformats.org/spreadsheetml/2006/main" count="41" uniqueCount="39">
  <si>
    <t>Beoordelingskader praktijktest levering en onderhoud twee veegmachines</t>
  </si>
  <si>
    <t>Vul per beoordelingsaspect uitsluitend 0, 3, 6 of 10 punten in. De fictieve korting wordt automatisch berekend.</t>
  </si>
  <si>
    <t>Score</t>
  </si>
  <si>
    <t>Kwalificatie</t>
  </si>
  <si>
    <t>Toelichting</t>
  </si>
  <si>
    <t>Geen relevante meerwaarde</t>
  </si>
  <si>
    <t>Beperkte meerwaarde</t>
  </si>
  <si>
    <t>Duidelijke meerwaarde</t>
  </si>
  <si>
    <t>Aanzienlijke meerwaarde</t>
  </si>
  <si>
    <t>Percentage</t>
  </si>
  <si>
    <t>Fictieve korting</t>
  </si>
  <si>
    <t>Motivering / waarneming</t>
  </si>
  <si>
    <t>1. Gebruikerscomfort</t>
  </si>
  <si>
    <t>Geluid- en trillingsbeleving tijdens vegen en verplaatsen</t>
  </si>
  <si>
    <t>Rijcomfort, stuurgedrag en manoeuvreerbaarheid</t>
  </si>
  <si>
    <t>Bediening en ergonomie van de bedieningsorganen</t>
  </si>
  <si>
    <t>2. Veegbedrijf</t>
  </si>
  <si>
    <t>Links vegen</t>
  </si>
  <si>
    <t>Werking van de hoofdborstels</t>
  </si>
  <si>
    <t>Werking van de derde borstel</t>
  </si>
  <si>
    <t>Zuigkwaliteit en restspoorvorming</t>
  </si>
  <si>
    <t>Sproeien van water</t>
  </si>
  <si>
    <t>3. Zicht</t>
  </si>
  <si>
    <t>Zicht op de buitenomgeving</t>
  </si>
  <si>
    <t>Zicht op borstels en zuigmond</t>
  </si>
  <si>
    <t>4. Dagelijks onderhoud</t>
  </si>
  <si>
    <t>Bereikbaarheid, gebruiksgemak en veiligheid bij dagelijkse controle-, reinigings- en onderhoudswerkzaamheden</t>
  </si>
  <si>
    <t>Samenvatting</t>
  </si>
  <si>
    <t>Maximale fictieve korting</t>
  </si>
  <si>
    <t>Totale fictieve korting</t>
  </si>
  <si>
    <t>Het demovoertuig voldoet aan het vereiste basisniveau. Tijdens de praktijktest wordt voor het betreffende beoordelingsaspect geen relevante meerwaarde boven het Programma van Eisen waargenomen.</t>
  </si>
  <si>
    <t>Het demovoertuig biedt voor het betreffende beoordelingsaspect enige waarneembare meerwaarde boven het vereiste basisniveau. De meerwaarde is echter beperkt van omvang en heeft slechts een beperkte praktische betekenis voor de uitvoering van de werkzaamheden.</t>
  </si>
  <si>
    <t>Het demovoertuig biedt voor het betreffende beoordelingsaspect duidelijke en goed waarneembare meerwaarde boven het vereiste basisniveau. De meerwaarde draagt aantoonbaar bij aan een comfortabelere, eenvoudigere, effectievere en/of efficiëntere uitvoering van de werkzaamheden.</t>
  </si>
  <si>
    <t>Het demovoertuig biedt voor het betreffende beoordelingsaspect aanzienlijke en overtuigende meerwaarde boven het vereiste basisniveau. De meerwaarde is tijdens de praktijktest in hoge mate waarneembaar en levert een substantiële bijdrage aan een comfortabelere, eenvoudigere, effectievere en/of efficiëntere uitvoering van de werkzaamheden.</t>
  </si>
  <si>
    <t>0 punten 
= 0% fictieve korting</t>
  </si>
  <si>
    <t>3 punten 
= 30% fictieve korting</t>
  </si>
  <si>
    <t>6 punten  
= 60% fictieve korting</t>
  </si>
  <si>
    <t>10 punten 
=100% fictieve korting</t>
  </si>
  <si>
    <t>Beoordelingsaspect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</si>
</sst>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7">
    <font>
      <sz val="11"/>
      <name val="Carlito"/>
    </font>
    <font>
      <sz val="11"/>
      <name val="Carlito"/>
    </font>
    <font>
      <sz val="11"/>
      <name val="Calibri"/>
      <family val="2"/>
      <scheme val="minor"/>
    </font>
    <font>
      <b/>
      <sz val="12"/>
      <color rgb="FFFFFFFF"/>
      <name val="Calibri"/>
      <family val="2"/>
      <scheme val="minor"/>
    </font>
    <font>
      <i/>
      <sz val="12"/>
      <name val="Calibri"/>
      <family val="2"/>
      <scheme val="minor"/>
    </font>
    <font>
      <sz val="12"/>
      <name val="Calibri"/>
      <family val="2"/>
      <scheme val="minor"/>
    </font>
    <font>
      <b/>
      <sz val="12"/>
      <name val="Calibri"/>
      <family val="2"/>
      <scheme val="minor"/>
    </font>
  </fonts>
  <fills count="8">
    <fill>
      <patternFill patternType="none"/>
    </fill>
    <fill>
      <patternFill patternType="gray125"/>
    </fill>
    <fill>
      <patternFill patternType="solid">
        <fgColor rgb="FFD9EAF7"/>
      </patternFill>
    </fill>
    <fill>
      <patternFill patternType="solid">
        <fgColor rgb="FFB4C6E7"/>
      </patternFill>
    </fill>
    <fill>
      <patternFill patternType="solid">
        <fgColor rgb="FFFFF2CC"/>
      </patternFill>
    </fill>
    <fill>
      <patternFill patternType="solid">
        <fgColor rgb="FFE2F0D9"/>
      </patternFill>
    </fill>
    <fill>
      <patternFill patternType="solid">
        <fgColor rgb="FFF2F2F2"/>
      </patternFill>
    </fill>
    <fill>
      <patternFill patternType="solid">
        <fgColor theme="9"/>
        <bgColor indexed="64"/>
      </patternFill>
    </fill>
  </fills>
  <borders count="11">
    <border>
      <left/>
      <right/>
      <top/>
      <bottom/>
      <diagonal/>
    </border>
    <border>
      <left style="thin">
        <color rgb="FFB7B7B7"/>
      </left>
      <right/>
      <top/>
      <bottom/>
      <diagonal/>
    </border>
    <border>
      <left/>
      <right style="thin">
        <color rgb="FFB7B7B7"/>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rgb="FFB7B7B7"/>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s>
  <cellStyleXfs count="2">
    <xf numFmtId="0" fontId="0" fillId="0" borderId="0"/>
    <xf numFmtId="0" fontId="1" fillId="0" borderId="0"/>
  </cellStyleXfs>
  <cellXfs count="42">
    <xf numFmtId="0" fontId="0" fillId="0" borderId="0" xfId="0"/>
    <xf numFmtId="0" fontId="2" fillId="0" borderId="0" xfId="0" applyFont="1"/>
    <xf numFmtId="0" fontId="2" fillId="0" borderId="1" xfId="1" applyFont="1" applyBorder="1" applyAlignment="1">
      <alignment vertical="center"/>
    </xf>
    <xf numFmtId="0" fontId="2" fillId="0" borderId="0" xfId="1" applyFont="1" applyAlignment="1">
      <alignment vertical="center"/>
    </xf>
    <xf numFmtId="0" fontId="2" fillId="0" borderId="2" xfId="1" applyFont="1" applyBorder="1" applyAlignment="1">
      <alignment vertical="center"/>
    </xf>
    <xf numFmtId="0" fontId="2" fillId="0" borderId="0" xfId="0" applyFont="1" applyAlignment="1">
      <alignment vertical="top" wrapText="1"/>
    </xf>
    <xf numFmtId="0" fontId="3" fillId="7" borderId="1" xfId="1" applyFont="1" applyFill="1" applyBorder="1" applyAlignment="1">
      <alignment horizontal="center" vertical="center" wrapText="1"/>
    </xf>
    <xf numFmtId="0" fontId="3" fillId="7" borderId="0" xfId="1" applyFont="1" applyFill="1" applyAlignment="1">
      <alignment horizontal="center" vertical="center" wrapText="1"/>
    </xf>
    <xf numFmtId="0" fontId="3" fillId="7" borderId="2" xfId="1" applyFont="1" applyFill="1" applyBorder="1" applyAlignment="1">
      <alignment horizontal="center" vertical="center" wrapText="1"/>
    </xf>
    <xf numFmtId="0" fontId="5" fillId="0" borderId="1" xfId="1" applyFont="1" applyBorder="1" applyAlignment="1">
      <alignment vertical="center"/>
    </xf>
    <xf numFmtId="0" fontId="5" fillId="0" borderId="0" xfId="1" applyFont="1" applyAlignment="1">
      <alignment vertical="center"/>
    </xf>
    <xf numFmtId="0" fontId="5" fillId="0" borderId="2" xfId="1" applyFont="1" applyBorder="1" applyAlignment="1">
      <alignment vertical="center"/>
    </xf>
    <xf numFmtId="0" fontId="5" fillId="0" borderId="3" xfId="1" applyFont="1" applyBorder="1" applyAlignment="1">
      <alignment horizontal="center" vertical="top" wrapText="1"/>
    </xf>
    <xf numFmtId="164" fontId="6" fillId="3" borderId="0" xfId="1" applyNumberFormat="1" applyFont="1" applyFill="1" applyAlignment="1">
      <alignment horizontal="left" vertical="center" wrapText="1"/>
    </xf>
    <xf numFmtId="0" fontId="6" fillId="3" borderId="0" xfId="1" applyFont="1" applyFill="1" applyAlignment="1">
      <alignment vertical="center" wrapText="1"/>
    </xf>
    <xf numFmtId="9" fontId="6" fillId="3" borderId="0" xfId="1" applyNumberFormat="1" applyFont="1" applyFill="1" applyAlignment="1">
      <alignment vertical="center" wrapText="1"/>
    </xf>
    <xf numFmtId="164" fontId="6" fillId="3" borderId="0" xfId="1" applyNumberFormat="1" applyFont="1" applyFill="1" applyAlignment="1">
      <alignment vertical="center" wrapText="1"/>
    </xf>
    <xf numFmtId="0" fontId="6" fillId="3" borderId="2" xfId="1" applyFont="1" applyFill="1" applyBorder="1" applyAlignment="1">
      <alignment vertical="center" wrapText="1"/>
    </xf>
    <xf numFmtId="164" fontId="5" fillId="0" borderId="0" xfId="1" applyNumberFormat="1" applyFont="1" applyAlignment="1">
      <alignment vertical="center"/>
    </xf>
    <xf numFmtId="164" fontId="6" fillId="6" borderId="0" xfId="1" applyNumberFormat="1" applyFont="1" applyFill="1" applyAlignment="1">
      <alignment vertical="center"/>
    </xf>
    <xf numFmtId="0" fontId="2" fillId="0" borderId="0" xfId="0" applyFont="1" applyAlignment="1">
      <alignment horizontal="left"/>
    </xf>
    <xf numFmtId="0" fontId="5" fillId="0" borderId="1" xfId="1" applyFont="1" applyBorder="1" applyAlignment="1">
      <alignment horizontal="left" vertical="center"/>
    </xf>
    <xf numFmtId="0" fontId="5" fillId="0" borderId="3" xfId="0" applyFont="1" applyBorder="1" applyAlignment="1">
      <alignment vertical="top" wrapText="1"/>
    </xf>
    <xf numFmtId="164" fontId="5" fillId="0" borderId="9" xfId="1" applyNumberFormat="1" applyFont="1" applyBorder="1" applyAlignment="1">
      <alignment horizontal="left" vertical="center" wrapText="1"/>
    </xf>
    <xf numFmtId="0" fontId="6" fillId="4" borderId="9" xfId="1" applyFont="1" applyFill="1" applyBorder="1" applyAlignment="1">
      <alignment horizontal="center" vertical="center" wrapText="1"/>
    </xf>
    <xf numFmtId="9" fontId="5" fillId="5" borderId="9" xfId="1" applyNumberFormat="1" applyFont="1" applyFill="1" applyBorder="1" applyAlignment="1">
      <alignment vertical="center" wrapText="1"/>
    </xf>
    <xf numFmtId="164" fontId="5" fillId="5" borderId="9" xfId="1" applyNumberFormat="1" applyFont="1" applyFill="1" applyBorder="1" applyAlignment="1">
      <alignment vertical="center" wrapText="1"/>
    </xf>
    <xf numFmtId="0" fontId="2" fillId="0" borderId="10" xfId="0" applyFont="1" applyBorder="1"/>
    <xf numFmtId="0" fontId="5" fillId="0" borderId="9" xfId="1" applyFont="1" applyBorder="1" applyAlignment="1">
      <alignment vertical="center" wrapText="1"/>
    </xf>
    <xf numFmtId="0" fontId="3" fillId="7" borderId="0" xfId="1" applyFont="1" applyFill="1" applyAlignment="1">
      <alignment horizontal="center" vertical="center" wrapText="1"/>
    </xf>
    <xf numFmtId="0" fontId="3" fillId="7" borderId="2"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2" xfId="1" applyFont="1" applyFill="1" applyBorder="1" applyAlignment="1">
      <alignment horizontal="center" vertical="center" wrapText="1"/>
    </xf>
    <xf numFmtId="0" fontId="3" fillId="7" borderId="7" xfId="1" applyFont="1" applyFill="1" applyBorder="1" applyAlignment="1">
      <alignment horizontal="center" vertical="center" wrapText="1"/>
    </xf>
    <xf numFmtId="0" fontId="3" fillId="7" borderId="8" xfId="1" applyFont="1" applyFill="1" applyBorder="1" applyAlignment="1">
      <alignment horizontal="center" vertical="center" wrapText="1"/>
    </xf>
    <xf numFmtId="0" fontId="5" fillId="0" borderId="9" xfId="1" applyFont="1" applyBorder="1" applyAlignment="1">
      <alignment horizontal="left" vertical="center" wrapText="1"/>
    </xf>
    <xf numFmtId="0" fontId="6" fillId="3" borderId="0" xfId="1" applyFont="1" applyFill="1" applyAlignment="1">
      <alignment horizontal="left" vertical="center" wrapText="1"/>
    </xf>
    <xf numFmtId="0" fontId="6" fillId="6" borderId="0" xfId="1" applyFont="1" applyFill="1" applyAlignment="1">
      <alignment horizontal="left"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3" fillId="7" borderId="0" xfId="1" applyFont="1" applyFill="1" applyAlignment="1">
      <alignment horizontal="left" vertical="center"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zoomScaleNormal="100" zoomScaleSheetLayoutView="100" workbookViewId="0">
      <selection activeCell="C29" sqref="C29"/>
    </sheetView>
  </sheetViews>
  <sheetFormatPr defaultRowHeight="14.4"/>
  <cols>
    <col min="1" max="1" width="22.69921875" style="1" customWidth="1"/>
    <col min="2" max="2" width="25.796875" style="1" customWidth="1"/>
    <col min="3" max="3" width="16.8984375" style="1" customWidth="1"/>
    <col min="4" max="4" width="9.3984375" style="1" customWidth="1"/>
    <col min="5" max="5" width="10.69921875" style="1" customWidth="1"/>
    <col min="6" max="6" width="15.796875" style="1" customWidth="1"/>
    <col min="7" max="7" width="42" style="1" customWidth="1"/>
    <col min="8" max="16384" width="8.796875" style="1"/>
  </cols>
  <sheetData>
    <row r="1" spans="1:8" ht="33.9" customHeight="1">
      <c r="A1" s="29" t="s">
        <v>0</v>
      </c>
      <c r="B1" s="29"/>
      <c r="C1" s="29"/>
      <c r="D1" s="29"/>
      <c r="E1" s="29"/>
      <c r="F1" s="29"/>
      <c r="G1" s="30"/>
    </row>
    <row r="2" spans="1:8" ht="32.1" customHeight="1">
      <c r="A2" s="31" t="s">
        <v>1</v>
      </c>
      <c r="B2" s="31"/>
      <c r="C2" s="31"/>
      <c r="D2" s="31"/>
      <c r="E2" s="31"/>
      <c r="F2" s="31"/>
      <c r="G2" s="32"/>
    </row>
    <row r="3" spans="1:8" ht="15.6">
      <c r="B3" s="9"/>
      <c r="C3" s="10"/>
      <c r="D3" s="10"/>
      <c r="E3" s="10"/>
      <c r="F3" s="10"/>
      <c r="G3" s="11"/>
    </row>
    <row r="4" spans="1:8" ht="27.6" customHeight="1">
      <c r="A4" s="6" t="s">
        <v>2</v>
      </c>
      <c r="B4" s="7" t="s">
        <v>3</v>
      </c>
      <c r="C4" s="33" t="s">
        <v>4</v>
      </c>
      <c r="D4" s="33"/>
      <c r="E4" s="33"/>
      <c r="F4" s="33"/>
      <c r="G4" s="34"/>
    </row>
    <row r="5" spans="1:8" ht="32.4" customHeight="1">
      <c r="A5" s="22" t="s">
        <v>34</v>
      </c>
      <c r="B5" s="12" t="s">
        <v>5</v>
      </c>
      <c r="C5" s="38" t="s">
        <v>30</v>
      </c>
      <c r="D5" s="39"/>
      <c r="E5" s="39"/>
      <c r="F5" s="39"/>
      <c r="G5" s="40"/>
      <c r="H5" s="5"/>
    </row>
    <row r="6" spans="1:8" ht="47.4" customHeight="1">
      <c r="A6" s="22" t="s">
        <v>35</v>
      </c>
      <c r="B6" s="12" t="s">
        <v>6</v>
      </c>
      <c r="C6" s="38" t="s">
        <v>31</v>
      </c>
      <c r="D6" s="39"/>
      <c r="E6" s="39"/>
      <c r="F6" s="39"/>
      <c r="G6" s="40"/>
      <c r="H6" s="5"/>
    </row>
    <row r="7" spans="1:8" ht="48.6" customHeight="1">
      <c r="A7" s="22" t="s">
        <v>36</v>
      </c>
      <c r="B7" s="12" t="s">
        <v>7</v>
      </c>
      <c r="C7" s="38" t="s">
        <v>32</v>
      </c>
      <c r="D7" s="39"/>
      <c r="E7" s="39"/>
      <c r="F7" s="39"/>
      <c r="G7" s="40"/>
      <c r="H7" s="5"/>
    </row>
    <row r="8" spans="1:8" ht="60.6" customHeight="1">
      <c r="A8" s="22" t="s">
        <v>37</v>
      </c>
      <c r="B8" s="12" t="s">
        <v>8</v>
      </c>
      <c r="C8" s="38" t="s">
        <v>33</v>
      </c>
      <c r="D8" s="39"/>
      <c r="E8" s="39"/>
      <c r="F8" s="39"/>
      <c r="G8" s="40"/>
      <c r="H8" s="5"/>
    </row>
    <row r="9" spans="1:8" ht="15.6">
      <c r="B9" s="9"/>
      <c r="C9" s="10"/>
      <c r="D9" s="10"/>
      <c r="E9" s="10"/>
      <c r="F9" s="10"/>
      <c r="G9" s="10"/>
    </row>
    <row r="10" spans="1:8" ht="38.1" customHeight="1">
      <c r="A10" s="41" t="s">
        <v>38</v>
      </c>
      <c r="B10" s="41"/>
      <c r="C10" s="7" t="s">
        <v>28</v>
      </c>
      <c r="D10" s="7" t="s">
        <v>2</v>
      </c>
      <c r="E10" s="7" t="s">
        <v>9</v>
      </c>
      <c r="F10" s="7" t="s">
        <v>10</v>
      </c>
      <c r="G10" s="8" t="s">
        <v>11</v>
      </c>
    </row>
    <row r="11" spans="1:8" ht="33.9" customHeight="1">
      <c r="A11" s="36" t="s">
        <v>12</v>
      </c>
      <c r="B11" s="36"/>
      <c r="C11" s="13">
        <v>105000</v>
      </c>
      <c r="D11" s="14"/>
      <c r="E11" s="15"/>
      <c r="F11" s="16">
        <f>SUM(F12:F14)</f>
        <v>0</v>
      </c>
      <c r="G11" s="17"/>
    </row>
    <row r="12" spans="1:8" ht="33.9" customHeight="1">
      <c r="A12" s="35" t="s">
        <v>13</v>
      </c>
      <c r="B12" s="35"/>
      <c r="C12" s="23">
        <v>35000</v>
      </c>
      <c r="D12" s="24"/>
      <c r="E12" s="25">
        <f>IF(D12=0,0,IF(D12=3,30%,IF(D12=6,60%,IF(D12=10,100%,0))))</f>
        <v>0</v>
      </c>
      <c r="F12" s="26">
        <f>C12*E12</f>
        <v>0</v>
      </c>
      <c r="G12" s="28"/>
    </row>
    <row r="13" spans="1:8" ht="33.9" customHeight="1">
      <c r="A13" s="35" t="s">
        <v>14</v>
      </c>
      <c r="B13" s="35"/>
      <c r="C13" s="23">
        <v>35000</v>
      </c>
      <c r="D13" s="24"/>
      <c r="E13" s="25">
        <f>IF(D13=0,0,IF(D13=3,30%,IF(D13=6,60%,IF(D13=10,100%,0))))</f>
        <v>0</v>
      </c>
      <c r="F13" s="26">
        <f>C13*E13</f>
        <v>0</v>
      </c>
      <c r="G13" s="28"/>
    </row>
    <row r="14" spans="1:8" ht="33.9" customHeight="1">
      <c r="A14" s="35" t="s">
        <v>15</v>
      </c>
      <c r="B14" s="35"/>
      <c r="C14" s="23">
        <v>35000</v>
      </c>
      <c r="D14" s="24"/>
      <c r="E14" s="25">
        <f>IF(D14=0,0,IF(D14=3,30%,IF(D14=6,60%,IF(D14=10,100%,0))))</f>
        <v>0</v>
      </c>
      <c r="F14" s="26">
        <f>C14*E14</f>
        <v>0</v>
      </c>
      <c r="G14" s="28"/>
    </row>
    <row r="15" spans="1:8" ht="33.9" customHeight="1">
      <c r="A15" s="36" t="s">
        <v>16</v>
      </c>
      <c r="B15" s="36"/>
      <c r="C15" s="13">
        <v>140000</v>
      </c>
      <c r="D15" s="14"/>
      <c r="E15" s="15"/>
      <c r="F15" s="16">
        <f>SUM(F16:F20)</f>
        <v>0</v>
      </c>
      <c r="G15" s="17"/>
    </row>
    <row r="16" spans="1:8" ht="33.9" customHeight="1">
      <c r="A16" s="35" t="s">
        <v>17</v>
      </c>
      <c r="B16" s="35"/>
      <c r="C16" s="23">
        <v>28000</v>
      </c>
      <c r="D16" s="24"/>
      <c r="E16" s="25">
        <f>IF(D16=0,0,IF(D16=3,30%,IF(D16=6,60%,IF(D16=10,100%,0))))</f>
        <v>0</v>
      </c>
      <c r="F16" s="26">
        <f>C16*E16</f>
        <v>0</v>
      </c>
      <c r="G16" s="28"/>
    </row>
    <row r="17" spans="1:12" ht="33.9" customHeight="1">
      <c r="A17" s="35" t="s">
        <v>18</v>
      </c>
      <c r="B17" s="35"/>
      <c r="C17" s="23">
        <v>28000</v>
      </c>
      <c r="D17" s="24"/>
      <c r="E17" s="25">
        <f>IF(D17=0,0,IF(D17=3,30%,IF(D17=6,60%,IF(D17=10,100%,0))))</f>
        <v>0</v>
      </c>
      <c r="F17" s="26">
        <f>C17*E17</f>
        <v>0</v>
      </c>
      <c r="G17" s="28"/>
    </row>
    <row r="18" spans="1:12" ht="33.9" customHeight="1">
      <c r="A18" s="35" t="s">
        <v>19</v>
      </c>
      <c r="B18" s="35"/>
      <c r="C18" s="23">
        <v>28000</v>
      </c>
      <c r="D18" s="24"/>
      <c r="E18" s="25">
        <f>IF(D18=0,0,IF(D18=3,30%,IF(D18=6,60%,IF(D18=10,100%,0))))</f>
        <v>0</v>
      </c>
      <c r="F18" s="26">
        <f>C18*E18</f>
        <v>0</v>
      </c>
      <c r="G18" s="28"/>
      <c r="L18" s="27"/>
    </row>
    <row r="19" spans="1:12" ht="33.9" customHeight="1">
      <c r="A19" s="35" t="s">
        <v>20</v>
      </c>
      <c r="B19" s="35"/>
      <c r="C19" s="23">
        <v>28000</v>
      </c>
      <c r="D19" s="24"/>
      <c r="E19" s="25">
        <f>IF(D19=0,0,IF(D19=3,30%,IF(D19=6,60%,IF(D19=10,100%,0))))</f>
        <v>0</v>
      </c>
      <c r="F19" s="26">
        <f>C19*E19</f>
        <v>0</v>
      </c>
      <c r="G19" s="28"/>
    </row>
    <row r="20" spans="1:12" ht="33.9" customHeight="1">
      <c r="A20" s="35" t="s">
        <v>21</v>
      </c>
      <c r="B20" s="35"/>
      <c r="C20" s="23">
        <v>28000</v>
      </c>
      <c r="D20" s="24"/>
      <c r="E20" s="25">
        <f>IF(D20=0,0,IF(D20=3,30%,IF(D20=6,60%,IF(D20=10,100%,0))))</f>
        <v>0</v>
      </c>
      <c r="F20" s="26">
        <f>C20*E20</f>
        <v>0</v>
      </c>
      <c r="G20" s="28"/>
    </row>
    <row r="21" spans="1:12" ht="33.9" customHeight="1">
      <c r="A21" s="36" t="s">
        <v>22</v>
      </c>
      <c r="B21" s="36"/>
      <c r="C21" s="13">
        <v>87500</v>
      </c>
      <c r="D21" s="14"/>
      <c r="E21" s="15"/>
      <c r="F21" s="16">
        <f>SUM(F22:F23)</f>
        <v>0</v>
      </c>
      <c r="G21" s="17"/>
    </row>
    <row r="22" spans="1:12" ht="33.9" customHeight="1">
      <c r="A22" s="35" t="s">
        <v>23</v>
      </c>
      <c r="B22" s="35"/>
      <c r="C22" s="23">
        <v>43750</v>
      </c>
      <c r="D22" s="24"/>
      <c r="E22" s="25">
        <f>IF(D22=0,0,IF(D22=3,30%,IF(D22=6,60%,IF(D22=10,100%,0))))</f>
        <v>0</v>
      </c>
      <c r="F22" s="26">
        <f>C22*E22</f>
        <v>0</v>
      </c>
      <c r="G22" s="28"/>
    </row>
    <row r="23" spans="1:12" ht="33.9" customHeight="1">
      <c r="A23" s="35" t="s">
        <v>24</v>
      </c>
      <c r="B23" s="35"/>
      <c r="C23" s="23">
        <v>43750</v>
      </c>
      <c r="D23" s="24"/>
      <c r="E23" s="25">
        <f>IF(D23=0,0,IF(D23=3,30%,IF(D23=6,60%,IF(D23=10,100%,0))))</f>
        <v>0</v>
      </c>
      <c r="F23" s="26">
        <f>C23*E23</f>
        <v>0</v>
      </c>
      <c r="G23" s="28"/>
    </row>
    <row r="24" spans="1:12" ht="33.9" customHeight="1">
      <c r="A24" s="36" t="s">
        <v>25</v>
      </c>
      <c r="B24" s="36"/>
      <c r="C24" s="13">
        <v>17500</v>
      </c>
      <c r="D24" s="14"/>
      <c r="E24" s="15"/>
      <c r="F24" s="16">
        <f>SUM(F25:F25)</f>
        <v>0</v>
      </c>
      <c r="G24" s="17"/>
    </row>
    <row r="25" spans="1:12" ht="45.6" customHeight="1">
      <c r="A25" s="35" t="s">
        <v>26</v>
      </c>
      <c r="B25" s="35"/>
      <c r="C25" s="23">
        <v>17500</v>
      </c>
      <c r="D25" s="24"/>
      <c r="E25" s="25">
        <f>IF(D25=0,0,IF(D25=3,30%,IF(D25=6,60%,IF(D25=10,100%,0))))</f>
        <v>0</v>
      </c>
      <c r="F25" s="26">
        <f>C25*E25</f>
        <v>0</v>
      </c>
      <c r="G25" s="28"/>
    </row>
    <row r="26" spans="1:12" ht="15.6">
      <c r="A26" s="20"/>
      <c r="B26" s="21"/>
      <c r="C26" s="18"/>
      <c r="D26" s="10"/>
      <c r="E26" s="10"/>
      <c r="F26" s="10"/>
      <c r="G26" s="11"/>
    </row>
    <row r="27" spans="1:12" ht="15.6">
      <c r="A27" s="36" t="s">
        <v>27</v>
      </c>
      <c r="B27" s="36"/>
      <c r="C27" s="16"/>
      <c r="D27" s="14"/>
      <c r="E27" s="14"/>
      <c r="F27" s="14"/>
      <c r="G27" s="17"/>
    </row>
    <row r="28" spans="1:12" ht="15.6">
      <c r="A28" s="37" t="s">
        <v>28</v>
      </c>
      <c r="B28" s="37"/>
      <c r="C28" s="19">
        <v>350000</v>
      </c>
      <c r="D28" s="10"/>
      <c r="E28" s="10"/>
      <c r="F28" s="10"/>
      <c r="G28" s="11"/>
    </row>
    <row r="29" spans="1:12" ht="15.6">
      <c r="A29" s="37" t="s">
        <v>29</v>
      </c>
      <c r="B29" s="37"/>
      <c r="C29" s="19">
        <f>SUM(F11,F15,F21,F24)</f>
        <v>0</v>
      </c>
      <c r="D29" s="10"/>
      <c r="E29" s="10"/>
      <c r="F29" s="10"/>
      <c r="G29" s="11"/>
    </row>
    <row r="30" spans="1:12">
      <c r="B30" s="2"/>
      <c r="C30" s="3"/>
      <c r="D30" s="3"/>
      <c r="E30" s="3"/>
      <c r="F30" s="3"/>
      <c r="G30" s="4"/>
    </row>
  </sheetData>
  <mergeCells count="26">
    <mergeCell ref="A28:B28"/>
    <mergeCell ref="A29:B29"/>
    <mergeCell ref="C7:G7"/>
    <mergeCell ref="C8:G8"/>
    <mergeCell ref="A20:B20"/>
    <mergeCell ref="A21:B21"/>
    <mergeCell ref="A22:B22"/>
    <mergeCell ref="A23:B23"/>
    <mergeCell ref="A24:B24"/>
    <mergeCell ref="A15:B15"/>
    <mergeCell ref="A16:B16"/>
    <mergeCell ref="A17:B17"/>
    <mergeCell ref="A18:B18"/>
    <mergeCell ref="A19:B19"/>
    <mergeCell ref="A11:B11"/>
    <mergeCell ref="A12:B12"/>
    <mergeCell ref="A1:G1"/>
    <mergeCell ref="A2:G2"/>
    <mergeCell ref="C4:G4"/>
    <mergeCell ref="A25:B25"/>
    <mergeCell ref="A27:B27"/>
    <mergeCell ref="A13:B13"/>
    <mergeCell ref="A14:B14"/>
    <mergeCell ref="A10:B10"/>
    <mergeCell ref="C5:G5"/>
    <mergeCell ref="C6:G6"/>
  </mergeCells>
  <dataValidations count="1">
    <dataValidation type="list" sqref="D25 D22:D23 D16:D20 D12:D14" xr:uid="{00000000-0002-0000-0000-000000000000}">
      <formula1>"0,3,6,10"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Beoordelingskader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Hopmans</dc:creator>
  <cp:keywords/>
  <dc:description/>
  <cp:lastModifiedBy>Simone van der Pol</cp:lastModifiedBy>
  <cp:revision/>
  <dcterms:created xsi:type="dcterms:W3CDTF">2026-10-23T08:12:11Z</dcterms:created>
  <dcterms:modified xsi:type="dcterms:W3CDTF">2026-10-27T11:36:02Z</dcterms:modified>
  <cp:category/>
  <cp:contentStatus/>
</cp:coreProperties>
</file>