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Afdelingen\BRO\01_BOR\04_WATER &amp; RIOLERING\04_BEHEER\2026\Raamovereenkomst gemalen\definitief stukken\"/>
    </mc:Choice>
  </mc:AlternateContent>
  <xr:revisionPtr revIDLastSave="0" documentId="13_ncr:1_{61239E46-8F19-47FF-BF66-839684ABE37F}" xr6:coauthVersionLast="47" xr6:coauthVersionMax="47" xr10:uidLastSave="{00000000-0000-0000-0000-000000000000}"/>
  <bookViews>
    <workbookView xWindow="23880" yWindow="-120" windowWidth="29040" windowHeight="15720" xr2:uid="{00000000-000D-0000-FFFF-FFFF00000000}"/>
  </bookViews>
  <sheets>
    <sheet name="Blad1" sheetId="1" r:id="rId1"/>
    <sheet name="Blad2" sheetId="2" r:id="rId2"/>
  </sheets>
  <definedNames>
    <definedName name="_xlnm.Print_Area" localSheetId="0">Blad1!$B$1:$H$166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6" i="1" l="1"/>
  <c r="I39"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88" i="1"/>
  <c r="I65" i="1"/>
  <c r="I66" i="1"/>
  <c r="H126" i="1" l="1"/>
  <c r="F148" i="1"/>
  <c r="H86" i="1"/>
  <c r="H87" i="1"/>
  <c r="I28" i="1" l="1"/>
  <c r="H85" i="1" l="1"/>
  <c r="H74" i="1"/>
  <c r="H75" i="1"/>
  <c r="H76" i="1"/>
  <c r="H77" i="1"/>
  <c r="H78" i="1"/>
  <c r="H79" i="1"/>
  <c r="H80" i="1"/>
  <c r="H81" i="1"/>
  <c r="H82" i="1"/>
  <c r="H83" i="1"/>
  <c r="H84" i="1"/>
  <c r="I64" i="1" l="1"/>
  <c r="I63" i="1"/>
  <c r="I62" i="1"/>
  <c r="I61" i="1"/>
  <c r="I60" i="1"/>
  <c r="I59" i="1"/>
  <c r="I57" i="1"/>
  <c r="I58" i="1"/>
  <c r="I56" i="1" l="1"/>
  <c r="I22" i="1"/>
  <c r="I23" i="1"/>
  <c r="I24" i="1"/>
  <c r="I25" i="1"/>
  <c r="I26" i="1"/>
  <c r="I67" i="1"/>
  <c r="J67" i="1" l="1"/>
  <c r="I154" i="1" s="1"/>
  <c r="I29" i="1"/>
  <c r="I31" i="1"/>
  <c r="I30" i="1"/>
  <c r="I27" i="1"/>
  <c r="I21" i="1"/>
  <c r="I20" i="1"/>
  <c r="I19" i="1"/>
  <c r="I18" i="1"/>
  <c r="I17" i="1"/>
  <c r="I49" i="1"/>
  <c r="I48" i="1"/>
  <c r="I47" i="1"/>
  <c r="I46" i="1"/>
  <c r="I45" i="1"/>
  <c r="I44" i="1"/>
  <c r="I43" i="1"/>
  <c r="I42" i="1"/>
  <c r="I41" i="1"/>
  <c r="I40" i="1"/>
  <c r="I38" i="1"/>
  <c r="J49" i="1" l="1"/>
  <c r="I153" i="1" s="1"/>
  <c r="I155" i="1"/>
  <c r="J31" i="1"/>
  <c r="I152" i="1" s="1"/>
  <c r="I157" i="1" l="1"/>
</calcChain>
</file>

<file path=xl/sharedStrings.xml><?xml version="1.0" encoding="utf-8"?>
<sst xmlns="http://schemas.openxmlformats.org/spreadsheetml/2006/main" count="407" uniqueCount="175">
  <si>
    <t>Voor alle onderdelen geldt het volgende: De inschrijver biedt marktconforme prijzen aan. Abnormaal lage inschrijvingen worden uitgesloten.</t>
  </si>
  <si>
    <t>Thermisch blok 2 - 4,5 Amp</t>
  </si>
  <si>
    <t xml:space="preserve">De inschrijfstaat rekent automatisch door wat de totalen per jaar per onderdeel bedragen na het invullen van de eenheidsprijs. Ook </t>
  </si>
  <si>
    <t>In afwijking van de UAV 2012 blijven de verrekenprijzen gehandhaafd bij afwijking van meer dan 10%. Daarnaast geeft een lagere hoeveelheid ook geen recht op een vergoeding.</t>
  </si>
  <si>
    <t xml:space="preserve">De volgende gegevens dienen te worden vermeld in Bijlage 2: Inschrijvingsbiljet </t>
  </si>
  <si>
    <t>Aardlekschakelaar</t>
  </si>
  <si>
    <t>Magneetschakelaar directe start tot 3 kW</t>
  </si>
  <si>
    <t>Magneetschakelaar ster driehoek tot  7,5 kW</t>
  </si>
  <si>
    <t>Magneetschakelaar ster driehoek groter dan 7,5 kW</t>
  </si>
  <si>
    <t>Motorbeveiligingschakelaar PKZM0-4 - 2,5-4A</t>
  </si>
  <si>
    <t>Motorbeveiligingschakelaar PKZM0-6,3 - 4-6,3A</t>
  </si>
  <si>
    <t>Motorbeveiligingschakelaar PKZM0-10 - 6,3-10A</t>
  </si>
  <si>
    <t>Thermisch blok 4 - 7 Amp</t>
  </si>
  <si>
    <t>Thermisch blok 6 – 10 Amp</t>
  </si>
  <si>
    <t>Installatieautomaat C10</t>
  </si>
  <si>
    <t>Installatieautomaat C16</t>
  </si>
  <si>
    <t>De inschrijver vult een vast percentage van de brutoprijzen die de leverancier hanteert in.</t>
  </si>
  <si>
    <t>Omschrijving</t>
  </si>
  <si>
    <t>Stelpost</t>
  </si>
  <si>
    <t>Totaal vaste prijzen voor pompen</t>
  </si>
  <si>
    <t xml:space="preserve">De opgegeven stelpost betreft een inschatting hieraan kunnen geen rechten worden ontleend. </t>
  </si>
  <si>
    <t>ton</t>
  </si>
  <si>
    <t>percentage bruto prijs</t>
  </si>
  <si>
    <t>st</t>
  </si>
  <si>
    <t>v</t>
  </si>
  <si>
    <t>Preventief onderhoud Randvoorziening met (1 LP &amp; 1 SP), conform hoofdstuk 4</t>
  </si>
  <si>
    <t>Preventief onderhoud Randvoorziening met (1 LP &amp; 2 SP), conform hoofdstuk 4</t>
  </si>
  <si>
    <r>
      <rPr>
        <b/>
        <sz val="10"/>
        <color rgb="FFFFFFFF"/>
        <rFont val="Calibri"/>
        <family val="2"/>
      </rPr>
      <t>Besteks- post</t>
    </r>
  </si>
  <si>
    <r>
      <rPr>
        <b/>
        <sz val="10"/>
        <color rgb="FFFFFFFF"/>
        <rFont val="Calibri"/>
        <family val="2"/>
      </rPr>
      <t>Omschrijving</t>
    </r>
  </si>
  <si>
    <r>
      <rPr>
        <b/>
        <sz val="10"/>
        <color rgb="FFFFFFFF"/>
        <rFont val="Calibri"/>
        <family val="2"/>
      </rPr>
      <t>Eenheid</t>
    </r>
  </si>
  <si>
    <r>
      <rPr>
        <b/>
        <sz val="10"/>
        <color rgb="FFFFFFFF"/>
        <rFont val="Calibri"/>
        <family val="2"/>
      </rPr>
      <t>Hoeveelheid</t>
    </r>
  </si>
  <si>
    <r>
      <rPr>
        <b/>
        <sz val="10"/>
        <color rgb="FFFFFFFF"/>
        <rFont val="Calibri"/>
        <family val="2"/>
      </rPr>
      <t>Reken- hoeveelheid</t>
    </r>
  </si>
  <si>
    <r>
      <rPr>
        <b/>
        <sz val="10"/>
        <color rgb="FFFFFFFF"/>
        <rFont val="Calibri"/>
        <family val="2"/>
      </rPr>
      <t>v/n</t>
    </r>
  </si>
  <si>
    <r>
      <rPr>
        <b/>
        <sz val="10"/>
        <color rgb="FFFFFFFF"/>
        <rFont val="Calibri"/>
        <family val="2"/>
      </rPr>
      <t>Eenheidsprijs in Euro's</t>
    </r>
  </si>
  <si>
    <r>
      <rPr>
        <b/>
        <sz val="10"/>
        <color rgb="FFFFFFFF"/>
        <rFont val="Calibri"/>
        <family val="2"/>
      </rPr>
      <t>Totaalbedrag in Euro's</t>
    </r>
  </si>
  <si>
    <r>
      <rPr>
        <b/>
        <sz val="10"/>
        <color rgb="FFFFFFFF"/>
        <rFont val="Calibri"/>
        <family val="2"/>
      </rPr>
      <t>Subtotaal in Euro's</t>
    </r>
  </si>
  <si>
    <t>B: Preventief onderhoud</t>
  </si>
  <si>
    <t xml:space="preserve">rekent de inschrijfstaat automatisch door wat de totaalprijs per onderdeel en de gehele inschrijfsom bedragen. </t>
  </si>
  <si>
    <t>De eenheidsprijzen zijn inclusief winst en risico.</t>
  </si>
  <si>
    <t>A: Reiniging</t>
  </si>
  <si>
    <t>Reiniging Rioolgemaal (1-pomp) conform hoofdstuk 4</t>
  </si>
  <si>
    <t>Reiniging Rioolgemaal (2-pompen), conform hoofdstuk 4</t>
  </si>
  <si>
    <t>Reiniging Randvoorziening met (1 LP &amp; 1 SP), conform hoofdstuk 4</t>
  </si>
  <si>
    <t>Reiniging Randvoorziening met (1 LP &amp; 2 SP), conform hoofdstuk 4</t>
  </si>
  <si>
    <t>Meerprijs voor afdalen in rioolgemalen, conform hoofdstuk 4</t>
  </si>
  <si>
    <t>Meerprijs voor afdalen in randvoorzieningen, conform hoofdstuk 4</t>
  </si>
  <si>
    <t>Onderdeel A: Totaalprijs Reiniging, afdalen en extra reiniging</t>
  </si>
  <si>
    <t>In onderdeel A wordt aangegeven wat de kosten zijn voor het reinigen van de objecten en storten van vaste delen (slib ontdaan van water).</t>
  </si>
  <si>
    <t>Afvoeren en storten vrijgekomen slib</t>
  </si>
  <si>
    <t xml:space="preserve">Onderdeel B: Totaalprijs preventief onderhoud </t>
  </si>
  <si>
    <t>In onderdeel B wordt aangegeven wat de kosten zijn voor het preventief onderhoud</t>
  </si>
  <si>
    <t>C: Correctief onderhoud</t>
  </si>
  <si>
    <t>Onderdeel D: Totaalprijs verrekenprijzen veelgebruikte (reserve/vervangings) onderdelen</t>
  </si>
  <si>
    <r>
      <rPr>
        <b/>
        <sz val="10"/>
        <color rgb="FFFFFFFF"/>
        <rFont val="Calibri"/>
        <family val="2"/>
        <scheme val="minor"/>
      </rPr>
      <t>Besteks post</t>
    </r>
  </si>
  <si>
    <r>
      <rPr>
        <b/>
        <sz val="10"/>
        <color rgb="FFFFFFFF"/>
        <rFont val="Calibri"/>
        <family val="2"/>
        <scheme val="minor"/>
      </rPr>
      <t>Omschrijving</t>
    </r>
  </si>
  <si>
    <r>
      <rPr>
        <b/>
        <sz val="10"/>
        <color rgb="FFFFFFFF"/>
        <rFont val="Calibri"/>
        <family val="2"/>
        <scheme val="minor"/>
      </rPr>
      <t>Eenheid</t>
    </r>
  </si>
  <si>
    <r>
      <rPr>
        <b/>
        <sz val="10"/>
        <color rgb="FFFFFFFF"/>
        <rFont val="Calibri"/>
        <family val="2"/>
        <scheme val="minor"/>
      </rPr>
      <t>Hoeveelheid</t>
    </r>
  </si>
  <si>
    <r>
      <rPr>
        <b/>
        <sz val="10"/>
        <color rgb="FFFFFFFF"/>
        <rFont val="Calibri"/>
        <family val="2"/>
        <scheme val="minor"/>
      </rPr>
      <t>v/n</t>
    </r>
  </si>
  <si>
    <r>
      <rPr>
        <b/>
        <sz val="10"/>
        <color rgb="FFFFFFFF"/>
        <rFont val="Calibri"/>
        <family val="2"/>
        <scheme val="minor"/>
      </rPr>
      <t>Eenheidsprijs in Euro's</t>
    </r>
  </si>
  <si>
    <r>
      <rPr>
        <b/>
        <sz val="10"/>
        <color rgb="FFFFFFFF"/>
        <rFont val="Calibri"/>
        <family val="2"/>
        <scheme val="minor"/>
      </rPr>
      <t>Montage in Euro's</t>
    </r>
  </si>
  <si>
    <t>Totaal</t>
  </si>
  <si>
    <t>Via tabel E</t>
  </si>
  <si>
    <t>Niveausensor Vegawell 52 0 -4 m</t>
  </si>
  <si>
    <t>Sou niveausensor</t>
  </si>
  <si>
    <t>Wippergewicht 10 kg met staaldraad &lt;10m (compleet)</t>
  </si>
  <si>
    <t>Accu t.b.v. uitval rioolgemalen en BBB, 24V 4Ah</t>
  </si>
  <si>
    <t>Totaalbedrag in Euro's</t>
  </si>
  <si>
    <t>Subtotaal in Euro's</t>
  </si>
  <si>
    <t>Subtotaal Materiaallijst*</t>
  </si>
  <si>
    <t>Onderdeel C: Totaalprijs correctief onderhoudud</t>
  </si>
  <si>
    <t>Inschrijfstaat en Materiaallijst</t>
  </si>
  <si>
    <t>Subtotalen onderdeel A, B, C, D en E</t>
  </si>
  <si>
    <t>Totale Inschrijfsom (excl. BTW) per jaar</t>
  </si>
  <si>
    <t>Halve rijbaanafzetting</t>
  </si>
  <si>
    <t>2x1</t>
  </si>
  <si>
    <t>2x2</t>
  </si>
  <si>
    <t>2x6</t>
  </si>
  <si>
    <t>2x3</t>
  </si>
  <si>
    <t>Preventief onderhoud Rioolgemaal (2-pompen), conform hoofdstuk 4</t>
  </si>
  <si>
    <t>Prijs per storingen per randvoorziening  verhelpen van storingen buiten 08:00 en 17:00 uur op kantoordagen, conform hoofdstuk 5</t>
  </si>
  <si>
    <t>Prijs per storingen per randvoorziening verhelpen van storingen tussen 08:00 en 17:00 uur op kantoordagen, conform hoofdstuk 5</t>
  </si>
  <si>
    <t>Prijs per storingen per rioolgemaal verhelpen van storingen buiten 08:00 en 17:00 uur op kantoordagen, conform hoofdstuk 5</t>
  </si>
  <si>
    <t>Prijs per storingen per rioolgemaal verhelpen van storingen tussen 08:00 en 17:00 uur op kantoordagen, conform hoofdstuk 5</t>
  </si>
  <si>
    <t>Prijs per storingen per rioolgemaal verhelpen van storingen in weekende (tussen vrijdag 17.00- maandag 8:00) en (feestdagen), conform hoofdstuk 5</t>
  </si>
  <si>
    <t>Prijs per storingen per randvoorziening  verhelpen van storingen in weekende (tussen vrijdag 17.00- maandag 8:00) en (feestdagen)  , conform hoofdstuk 5</t>
  </si>
  <si>
    <t>In de tabel hieronder wordt aangegeven wat de vaste verrekenprijzen zijn voor de te vervangen onderdelen welke tijdens of buiten het preventief en correctief onderhoud aangegeven worden om vervangen c.q. vernieuwd dienen te worden. De op te geven bedragen dienen gesplitst te worden in levering (product) en montagekosten. De montagekosten dienen inclusief de benodigde klein-, bevestigingsmateriaal, eventuele opname in het veld en reinigings- en in bedrijfstel kosten te zijn voor het vervangen, vernieuwen van dit onderdeel. Andere merken dan genoemd maken deze lijst ongeldig.</t>
  </si>
  <si>
    <t>Kortingspercentage van de actuele catalogusprijs</t>
  </si>
  <si>
    <r>
      <t xml:space="preserve">In onderdeel C worden de vaste prijs voor </t>
    </r>
    <r>
      <rPr>
        <u/>
        <sz val="11"/>
        <color theme="1"/>
        <rFont val="Calibri"/>
        <family val="2"/>
        <scheme val="minor"/>
      </rPr>
      <t xml:space="preserve">per </t>
    </r>
    <r>
      <rPr>
        <sz val="11"/>
        <color theme="1"/>
        <rFont val="Calibri"/>
        <family val="2"/>
        <scheme val="minor"/>
      </rPr>
      <t>storingen aangeven, en overige diensten</t>
    </r>
  </si>
  <si>
    <t>Pomp rioolgemaal 1,7-2,5 kW</t>
  </si>
  <si>
    <t>Pomp rioolgemaal 2,6-4 kW</t>
  </si>
  <si>
    <t>Pomp rioolgemaal 4,5-6 kW</t>
  </si>
  <si>
    <t>Onderdelen Flygt pompen tbv rioolgemaal 1,7-2,5 kW</t>
  </si>
  <si>
    <t>Onderdelen Flygt pompen tbv Pomp rioolgemaal 2,6-4 kW</t>
  </si>
  <si>
    <t>Onderdelen Flygt pompen tbv Pomp rioolgemaal 4,5-6 kW</t>
  </si>
  <si>
    <t>Plaatsen/vervangen pomp volgens onderdeel E of uit directielevering Pomp rioolgemaal 1,7-2,5 kW</t>
  </si>
  <si>
    <t>Plaatsen/vervangen pomp volgens onderdeel E of uit directielevering Pomp rioolgemaal 2,6-4 kW</t>
  </si>
  <si>
    <t>Plaatsen/vervangen pomp volgens onderdeel E of uit directielevering Pomp rioolgemaal 4,5-6 kW</t>
  </si>
  <si>
    <t>Vervangen pomp onderdelen volgens onderdeel E of uit directielevering Onderdelen Flygt pompen tbv rioolgemaal 1,7-2,5 kW</t>
  </si>
  <si>
    <t>Vervangen pomp onderdelen volgens onderdeel E of uit directielevering Onderdelen Flygt pompen tbv Pomp rioolgemaal 2,6-4 kW</t>
  </si>
  <si>
    <t>Pompkabel vervangen L=10m 5x1,5/2,5 mm2</t>
  </si>
  <si>
    <t>UPS Accu compleet</t>
  </si>
  <si>
    <t>Reiniging Regenmeter</t>
  </si>
  <si>
    <t>1x1</t>
  </si>
  <si>
    <t>Onderdeel E: Totaalprijs vervanging pompen en onderdelen</t>
  </si>
  <si>
    <t>Flygt mechanische toebehoren</t>
  </si>
  <si>
    <t>In onderdeel E wordt een opgave gevraagd voor de kosten die gemaakt worden voor het leveren van pompen, pomponderdelen en mechanische toebehoren het plaatsen wordt verrekend volgens onderdeel D.</t>
  </si>
  <si>
    <t>Vervangen/plaatsen Flygt mechanische toebehoren tot en met DN65</t>
  </si>
  <si>
    <t>Leidingwerk, conform 3.2.4.1 +  bijlage II en III</t>
  </si>
  <si>
    <t>Buitenopstellingskast drukriool (moeder), conform 3.2.5.2 + bijlage II en III</t>
  </si>
  <si>
    <t>Buitenopstellingskast drukriool (dochter), conform 3.2.5.3 + bijlage II en III</t>
  </si>
  <si>
    <t>Voetbocht Flygt voor drukpomp Flygt conform bijlage II en III</t>
  </si>
  <si>
    <t>Geleidestang, conform 3.2.4.3 + bijlage II en III</t>
  </si>
  <si>
    <t>1x377</t>
  </si>
  <si>
    <t>2x11</t>
  </si>
  <si>
    <t>1x5</t>
  </si>
  <si>
    <t>1x3</t>
  </si>
  <si>
    <t>Reiniging Rioolgemaal (3-pomps), conform hoofdstuk 4</t>
  </si>
  <si>
    <t>Reiniging Rioolgemaal (4-pomps), conform hoofdstuk 4</t>
  </si>
  <si>
    <t>Reiniging Rioolgemaal (2-pompen + 1x SP), conform hoofdstuk 4</t>
  </si>
  <si>
    <t>Reiniging Rioolgemaal (1x DWA + 1x RWA), conform hoofdstuk 4</t>
  </si>
  <si>
    <t>2x8</t>
  </si>
  <si>
    <t>Preventief onderhoud Rioolgemaal (3-pomps), conform hoofdstuk 4</t>
  </si>
  <si>
    <t>Preventief onderhoud Rioolgemaal (4-pomps), conform hoofdstuk 4</t>
  </si>
  <si>
    <t>Preventief onderhoud Rioolgemaal (2-pompen + 1x SP), conform hoofdstuk 4</t>
  </si>
  <si>
    <t>Preventief onderhoud Rioolgemaal (1x DWA + 1x RWA), conform hoofdstuk 4</t>
  </si>
  <si>
    <t>1x6</t>
  </si>
  <si>
    <t>1x11</t>
  </si>
  <si>
    <t>1x8</t>
  </si>
  <si>
    <t>1x2</t>
  </si>
  <si>
    <t>Schega Luchtpomptype optimal Drukregelbaar 250 ltr/min  compleetel) conform 3.2.6.2</t>
  </si>
  <si>
    <t>Balkeerklep AVK voor drukrioolpomp, conform 3.2.4.2 + bijlage II en III</t>
  </si>
  <si>
    <t>Onderdeel E: Totaalprijs vervanging pompen en mechanische toebehoren</t>
  </si>
  <si>
    <t>Reiniging Mini gemaal (1 pomps, moeder-en-dochterkasten), conform hoofdstuk 4</t>
  </si>
  <si>
    <t>Reiniging Mini gemaal (2-pomps ), conform hoofdstuk 4</t>
  </si>
  <si>
    <t>Reiniging drainageMini gemaal  (1 pomps), conform hoofdstuk 4</t>
  </si>
  <si>
    <t>Preventief onderhoud Mini gemaal (1 pomps, moeder-en-dochterkasten), conform hoofdstuk 4</t>
  </si>
  <si>
    <t>Preventief onderhoud Mini gemaal (2-pomps ), conform hoofdstuk 4</t>
  </si>
  <si>
    <t>Preventief onderhoud drainageMini gemaal  (1 pomps), conform hoofdstuk 4</t>
  </si>
  <si>
    <t>Prijs per storingen per Mini gemaal (dochter, moederkast + KvK en verdeelkast) verhelpen van storingen tussen 08:00 en 17:00 uur op kantoordagen, conform hoofdstuk 5</t>
  </si>
  <si>
    <t>Prijs per storingen per Mini gemaal (dochter, moederkast + KvK en verdeelkast) verhelpen van storingen buiten 08:00 en 17:00 uur op kantoordagen, conform hoofdstuk 5</t>
  </si>
  <si>
    <t>Prijs per storingen per Mini gemaal (dochter, moederkast + KvK en verdeelkast)  verhelpen van storingen in weekende (tussen vrijdag 17.00- maandag 8:00) en (feestdagen)  , conform hoofdstuk 5</t>
  </si>
  <si>
    <t>Plaatsen/vervangen pomp volgens onderdeel E of uit directielevering Pomptype kanaalwaaier,vortex, Mini gemaal tot 1,7 kW</t>
  </si>
  <si>
    <t>Vervangen pomp onderdelen volgens onderdeel E of uit directielevering Onderdelen Flygt pompen tbv Pomptype kanaalwaaier,vortex, Mini gemaal tot 1,7 kW</t>
  </si>
  <si>
    <t>Plaatsen/vervangen pomp volgens onderdeel E of uit directielevering Pomptype versnijdend Mini gemaal 0,9-1,7 kW</t>
  </si>
  <si>
    <t>Vervangen pomp onderdelen volgens onderdeel E of uit directielevering Onderdelen Flygt pompen tbv versnijdend Mini gemaal 0,9-1,7 kW</t>
  </si>
  <si>
    <t>Plaatsen/vervangen pomp volgens onderdeel E of uit directielevering Pomptype versnijdend Mini gemaal 1,8-2,4 kW</t>
  </si>
  <si>
    <t>Vervangen pomp onderdelen volgens onderdeel E of uit directielevering Onderdelen Flygt pompen tbv versnijdend Mini gemaal 1,8-2,4 kW</t>
  </si>
  <si>
    <t>Mini gemaal, conform 3.2 + bijlage II, III</t>
  </si>
  <si>
    <t>Pomptype kanaalwaaier,vortex, Mini gemaal tot 1,7 kW</t>
  </si>
  <si>
    <t>Onderdelen Flygt pompen tbv Pomptype kanaalwaaier,vortex, Mini gemaal tot 1,7 kW</t>
  </si>
  <si>
    <t>Pomptype versnijdend Mini gemaal 0,9-1,7 kW</t>
  </si>
  <si>
    <t>Onderdelen Flygt pompen tbv versnijdend Mini gemaal  0,9-1,7 kW</t>
  </si>
  <si>
    <t>Pomptype versnijdend Mini gemaal 1,8-2,4 kW</t>
  </si>
  <si>
    <t>Onderdelen Flygt pompen tbv versnijdend Mini gemaal 1,8-2,4 kW</t>
  </si>
  <si>
    <t>Preventief onderhoud Rioolgemaal (1-pomp) conform hoofdstuk 4</t>
  </si>
  <si>
    <t>Uurtarief monteur + bus voor uitvoeren van bijkomende werkzaamheden</t>
  </si>
  <si>
    <t>Uurtarief monteur + zuigwagen voor uitvoeren van reinigingswerkzaamheden</t>
  </si>
  <si>
    <t>Slot EKK 333</t>
  </si>
  <si>
    <t>Niveausensor Vegawell C22 10 meter tbv rioolgemalen  (compleet incl. beugel)</t>
  </si>
  <si>
    <t>Onderdeel C: Totaalprijs correctief onderhoud en overige diensten</t>
  </si>
  <si>
    <t>4x7</t>
  </si>
  <si>
    <t>Vervangen/plaatsen Flygt mechanische toebehoren vanaf DN80 tot en met DN100</t>
  </si>
  <si>
    <t>Stelring 80x80x5cm  tbv gietijzerafdekking rond 60 cm</t>
  </si>
  <si>
    <t xml:space="preserve">1 pomps rioolgemaal besturingskast compleet (directe start) conform bijlage V </t>
  </si>
  <si>
    <t>2 pomps rioolgemaal besturingskast compleet (directe start) conform bijlage VI</t>
  </si>
  <si>
    <t>Standaard Rucphen Schakelkast t.b.v. drukriolering conform  bijlage IV excl. niveaumeting</t>
  </si>
  <si>
    <t>Directielevering Standaard RucphenSchakelkast t.b.v. drukriolering conform bijlage IV excl. niveaumeting</t>
  </si>
  <si>
    <t>Preventief onderhoud CVK , conform hoofdstuk 4</t>
  </si>
  <si>
    <t>uur</t>
  </si>
  <si>
    <t xml:space="preserve">Onderdeel A: Totaalprijs Reiniging en afdalen </t>
  </si>
  <si>
    <t>Gietijzeren putafdekking rond 60 cm (klasse D400) incl. beluchting</t>
  </si>
  <si>
    <t>Hijsketting 0,2 ton = 2 mtr RVS 316 / A4 incl. overname ogen, gecertificeerd</t>
  </si>
  <si>
    <t>Hijsketting 0,2 ton = 3 mtr RVS 316 / A4incl. overname ogen, gecertificeerd</t>
  </si>
  <si>
    <t>Hijsketting 0,2 ton = 5 mtr RVS 316 / A4 incl. overname ogen, gecertificeerd</t>
  </si>
  <si>
    <t>Hijsketting 0,5 ton = 3 mtr RVS 316 / A4 incl. overname ogen, gecertificeerd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</si>
</sst>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2" x14ac:knownFonts="1">
    <font>
      <sz val="11"/>
      <color theme="1"/>
      <name val="Calibri"/>
      <family val="2"/>
      <scheme val="minor"/>
    </font>
    <font>
      <b/>
      <i/>
      <sz val="11"/>
      <color indexed="8"/>
      <name val="Calibri"/>
      <family val="2"/>
    </font>
    <font>
      <b/>
      <sz val="11"/>
      <color theme="1"/>
      <name val="Calibri"/>
      <family val="2"/>
      <scheme val="minor"/>
    </font>
    <font>
      <sz val="14"/>
      <color theme="1"/>
      <name val="Calibri"/>
      <family val="2"/>
      <scheme val="minor"/>
    </font>
    <font>
      <i/>
      <sz val="11"/>
      <color theme="1"/>
      <name val="Calibri"/>
      <family val="2"/>
      <scheme val="minor"/>
    </font>
    <font>
      <u/>
      <sz val="11"/>
      <color theme="1"/>
      <name val="Calibri"/>
      <family val="2"/>
      <scheme val="minor"/>
    </font>
    <font>
      <sz val="11"/>
      <color theme="1"/>
      <name val="Calibri"/>
      <family val="2"/>
      <scheme val="minor"/>
    </font>
    <font>
      <sz val="11"/>
      <color rgb="FF006100"/>
      <name val="Calibri"/>
      <family val="2"/>
      <scheme val="minor"/>
    </font>
    <font>
      <sz val="11"/>
      <name val="Calibri"/>
      <family val="2"/>
      <scheme val="minor"/>
    </font>
    <font>
      <sz val="10"/>
      <color theme="1"/>
      <name val="Calibri"/>
      <family val="2"/>
      <scheme val="minor"/>
    </font>
    <font>
      <sz val="9"/>
      <color theme="1"/>
      <name val="Segoe UI"/>
      <family val="2"/>
    </font>
    <font>
      <sz val="10"/>
      <color rgb="FF000000"/>
      <name val="Calibri"/>
      <family val="2"/>
      <scheme val="minor"/>
    </font>
    <font>
      <sz val="10"/>
      <name val="Calibri"/>
      <family val="2"/>
      <scheme val="minor"/>
    </font>
    <font>
      <b/>
      <sz val="10"/>
      <name val="Calibri"/>
      <family val="2"/>
    </font>
    <font>
      <b/>
      <sz val="10"/>
      <color rgb="FFFFFFFF"/>
      <name val="Calibri"/>
      <family val="2"/>
    </font>
    <font>
      <b/>
      <sz val="10"/>
      <name val="Calibri"/>
      <family val="2"/>
      <scheme val="minor"/>
    </font>
    <font>
      <b/>
      <sz val="10"/>
      <color rgb="FFFFFFFF"/>
      <name val="Calibri"/>
      <family val="2"/>
      <scheme val="minor"/>
    </font>
    <font>
      <b/>
      <sz val="14"/>
      <color theme="1"/>
      <name val="Calibri"/>
      <family val="2"/>
      <scheme val="minor"/>
    </font>
    <font>
      <sz val="10"/>
      <color theme="0"/>
      <name val="Calibri"/>
      <family val="2"/>
      <scheme val="minor"/>
    </font>
    <font>
      <b/>
      <sz val="10"/>
      <color theme="0"/>
      <name val="Calibri"/>
      <family val="2"/>
      <scheme val="minor"/>
    </font>
    <font>
      <b/>
      <sz val="10"/>
      <color theme="0"/>
      <name val="Calibri"/>
      <family val="2"/>
    </font>
    <font>
      <sz val="8"/>
      <name val="Calibri"/>
      <family val="2"/>
      <scheme val="minor"/>
    </font>
  </fonts>
  <fills count="6">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7" tint="-0.249977111117893"/>
        <bgColor indexed="64"/>
      </patternFill>
    </fill>
    <fill>
      <patternFill patternType="solid">
        <fgColor theme="7"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rgb="FF808080"/>
      </top>
      <bottom/>
      <diagonal/>
    </border>
    <border>
      <left/>
      <right/>
      <top/>
      <bottom style="thin">
        <color rgb="FF808080"/>
      </bottom>
      <diagonal/>
    </border>
    <border>
      <left/>
      <right style="medium">
        <color indexed="64"/>
      </right>
      <top style="medium">
        <color indexed="64"/>
      </top>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diagonal/>
    </border>
    <border>
      <left style="thin">
        <color rgb="FF808080"/>
      </left>
      <right/>
      <top style="thin">
        <color rgb="FF808080"/>
      </top>
      <bottom/>
      <diagonal/>
    </border>
    <border>
      <left style="thin">
        <color rgb="FF808080"/>
      </left>
      <right style="thin">
        <color rgb="FF808080"/>
      </right>
      <top style="thin">
        <color rgb="FF808080"/>
      </top>
      <bottom/>
      <diagonal/>
    </border>
    <border>
      <left style="thin">
        <color rgb="FF808080"/>
      </left>
      <right style="thin">
        <color rgb="FF808080"/>
      </right>
      <top/>
      <bottom style="thin">
        <color rgb="FF808080"/>
      </bottom>
      <diagonal/>
    </border>
    <border>
      <left style="thin">
        <color rgb="FF808080"/>
      </left>
      <right/>
      <top/>
      <bottom style="thin">
        <color rgb="FF808080"/>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808080"/>
      </left>
      <right/>
      <top style="thin">
        <color indexed="64"/>
      </top>
      <bottom style="thin">
        <color rgb="FF808080"/>
      </bottom>
      <diagonal/>
    </border>
    <border>
      <left/>
      <right/>
      <top style="thin">
        <color indexed="64"/>
      </top>
      <bottom style="thin">
        <color rgb="FF808080"/>
      </bottom>
      <diagonal/>
    </border>
    <border>
      <left/>
      <right style="thin">
        <color rgb="FF808080"/>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6" fillId="0" borderId="0" applyFont="0" applyFill="0" applyBorder="0" applyAlignment="0" applyProtection="0"/>
    <xf numFmtId="0" fontId="7" fillId="2" borderId="0" applyNumberFormat="0" applyBorder="0" applyAlignment="0" applyProtection="0"/>
  </cellStyleXfs>
  <cellXfs count="109">
    <xf numFmtId="0" fontId="0" fillId="0" borderId="0" xfId="0"/>
    <xf numFmtId="0" fontId="3" fillId="0" borderId="0" xfId="0" applyFont="1"/>
    <xf numFmtId="0" fontId="4" fillId="0" borderId="0" xfId="0" applyFont="1"/>
    <xf numFmtId="0" fontId="5" fillId="0" borderId="0" xfId="0" applyFont="1"/>
    <xf numFmtId="0" fontId="2" fillId="0" borderId="0" xfId="0" applyFont="1"/>
    <xf numFmtId="0" fontId="4" fillId="0" borderId="0" xfId="0" applyFont="1" applyAlignment="1">
      <alignment vertical="center"/>
    </xf>
    <xf numFmtId="164" fontId="0" fillId="0" borderId="0" xfId="0" applyNumberFormat="1"/>
    <xf numFmtId="44" fontId="0" fillId="0" borderId="0" xfId="1" applyFont="1" applyBorder="1"/>
    <xf numFmtId="0" fontId="10" fillId="0" borderId="0" xfId="0" applyFont="1"/>
    <xf numFmtId="1" fontId="11" fillId="0" borderId="1" xfId="0" applyNumberFormat="1" applyFont="1" applyBorder="1" applyAlignment="1">
      <alignment horizontal="left" vertical="top" indent="1" shrinkToFit="1"/>
    </xf>
    <xf numFmtId="0" fontId="12" fillId="0" borderId="1" xfId="0" applyFont="1" applyBorder="1" applyAlignment="1">
      <alignment horizontal="center" vertical="top" wrapText="1"/>
    </xf>
    <xf numFmtId="0" fontId="12" fillId="0" borderId="1" xfId="0" applyFont="1" applyBorder="1" applyAlignment="1">
      <alignment horizontal="right" vertical="top" wrapText="1" indent="1"/>
    </xf>
    <xf numFmtId="164" fontId="9" fillId="0" borderId="1" xfId="0" applyNumberFormat="1" applyFont="1" applyBorder="1" applyAlignment="1">
      <alignment vertical="center"/>
    </xf>
    <xf numFmtId="0" fontId="0" fillId="0" borderId="0" xfId="0" applyAlignment="1">
      <alignment horizontal="left" vertical="top"/>
    </xf>
    <xf numFmtId="0" fontId="1" fillId="0" borderId="0" xfId="0" applyFont="1"/>
    <xf numFmtId="1" fontId="11" fillId="0" borderId="1" xfId="0" applyNumberFormat="1" applyFont="1" applyBorder="1" applyAlignment="1">
      <alignment horizontal="center" vertical="top" shrinkToFit="1"/>
    </xf>
    <xf numFmtId="0" fontId="10" fillId="0" borderId="0" xfId="0" applyFont="1" applyAlignment="1">
      <alignment horizontal="left" vertical="top" wrapText="1"/>
    </xf>
    <xf numFmtId="1" fontId="11" fillId="0" borderId="6" xfId="0" applyNumberFormat="1" applyFont="1" applyBorder="1" applyAlignment="1">
      <alignment horizontal="center" vertical="top" shrinkToFit="1"/>
    </xf>
    <xf numFmtId="0" fontId="12" fillId="0" borderId="7" xfId="0" applyFont="1" applyBorder="1" applyAlignment="1">
      <alignment horizontal="center" vertical="top" wrapText="1"/>
    </xf>
    <xf numFmtId="1" fontId="11" fillId="0" borderId="5" xfId="0" applyNumberFormat="1" applyFont="1" applyBorder="1" applyAlignment="1">
      <alignment horizontal="center" vertical="top" shrinkToFit="1"/>
    </xf>
    <xf numFmtId="0" fontId="12" fillId="0" borderId="5" xfId="0" applyFont="1" applyBorder="1" applyAlignment="1">
      <alignment horizontal="center" vertical="top" wrapText="1"/>
    </xf>
    <xf numFmtId="164" fontId="9" fillId="0" borderId="1" xfId="0" applyNumberFormat="1" applyFont="1" applyBorder="1" applyAlignment="1">
      <alignment horizontal="center" vertical="center"/>
    </xf>
    <xf numFmtId="0" fontId="12" fillId="0" borderId="5" xfId="0" applyFont="1" applyBorder="1" applyAlignment="1">
      <alignment horizontal="left" vertical="top" wrapText="1"/>
    </xf>
    <xf numFmtId="0" fontId="11" fillId="0" borderId="0" xfId="0" applyFont="1" applyAlignment="1">
      <alignment horizontal="left" vertical="top"/>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9" fillId="0" borderId="1" xfId="0" applyFont="1" applyBorder="1" applyAlignment="1">
      <alignment wrapText="1"/>
    </xf>
    <xf numFmtId="0" fontId="17" fillId="0" borderId="0" xfId="0" applyFont="1"/>
    <xf numFmtId="0" fontId="0" fillId="0" borderId="1" xfId="0" applyBorder="1"/>
    <xf numFmtId="0" fontId="9" fillId="0" borderId="1" xfId="0" applyFont="1" applyBorder="1"/>
    <xf numFmtId="9" fontId="7" fillId="0" borderId="1" xfId="2" applyNumberFormat="1" applyFill="1" applyBorder="1" applyAlignment="1"/>
    <xf numFmtId="44" fontId="0" fillId="0" borderId="1" xfId="1" applyFont="1" applyBorder="1"/>
    <xf numFmtId="0" fontId="2" fillId="0" borderId="1" xfId="0" applyFont="1" applyBorder="1"/>
    <xf numFmtId="44" fontId="6" fillId="0" borderId="1" xfId="1" applyFont="1" applyBorder="1"/>
    <xf numFmtId="164" fontId="9" fillId="0" borderId="4" xfId="0" applyNumberFormat="1" applyFont="1" applyBorder="1" applyAlignment="1">
      <alignment vertical="center"/>
    </xf>
    <xf numFmtId="0" fontId="11" fillId="0" borderId="1" xfId="0" applyFont="1" applyBorder="1" applyAlignment="1">
      <alignment horizontal="left" wrapText="1"/>
    </xf>
    <xf numFmtId="0" fontId="12" fillId="0" borderId="1" xfId="0" applyFont="1" applyBorder="1" applyAlignment="1">
      <alignment horizontal="center" vertical="center" wrapText="1"/>
    </xf>
    <xf numFmtId="1" fontId="11" fillId="0" borderId="1" xfId="0" applyNumberFormat="1" applyFont="1" applyBorder="1" applyAlignment="1">
      <alignment horizontal="center" vertical="center" shrinkToFit="1"/>
    </xf>
    <xf numFmtId="0" fontId="12" fillId="3" borderId="5" xfId="0" applyFont="1" applyFill="1" applyBorder="1" applyAlignment="1">
      <alignment horizontal="left" vertical="top" wrapText="1"/>
    </xf>
    <xf numFmtId="0" fontId="12" fillId="3" borderId="5" xfId="0" applyFont="1" applyFill="1" applyBorder="1" applyAlignment="1">
      <alignment horizontal="center" vertical="top" wrapText="1"/>
    </xf>
    <xf numFmtId="1" fontId="11" fillId="3" borderId="5" xfId="0" applyNumberFormat="1" applyFont="1" applyFill="1" applyBorder="1" applyAlignment="1">
      <alignment horizontal="center" vertical="top" shrinkToFit="1"/>
    </xf>
    <xf numFmtId="164" fontId="9" fillId="3" borderId="1" xfId="0" applyNumberFormat="1" applyFont="1" applyFill="1" applyBorder="1" applyAlignment="1">
      <alignment vertical="center"/>
    </xf>
    <xf numFmtId="0" fontId="11" fillId="3" borderId="0" xfId="0" applyFont="1" applyFill="1" applyAlignment="1">
      <alignment horizontal="left" vertical="top"/>
    </xf>
    <xf numFmtId="0" fontId="0" fillId="3" borderId="0" xfId="0" applyFill="1" applyAlignment="1">
      <alignment horizontal="left" vertical="top"/>
    </xf>
    <xf numFmtId="44" fontId="6" fillId="0" borderId="0" xfId="1" applyFont="1" applyBorder="1"/>
    <xf numFmtId="0" fontId="12" fillId="0" borderId="1" xfId="0" applyFont="1" applyBorder="1" applyAlignment="1">
      <alignment horizontal="left" vertical="top" wrapText="1"/>
    </xf>
    <xf numFmtId="0" fontId="9" fillId="0" borderId="22" xfId="0" applyFont="1" applyBorder="1"/>
    <xf numFmtId="0" fontId="12" fillId="0" borderId="10" xfId="0" applyFont="1" applyBorder="1" applyAlignment="1">
      <alignment horizontal="center" vertical="top" wrapText="1"/>
    </xf>
    <xf numFmtId="1" fontId="11" fillId="0" borderId="10" xfId="0" applyNumberFormat="1" applyFont="1" applyBorder="1" applyAlignment="1">
      <alignment horizontal="center" vertical="top" shrinkToFit="1"/>
    </xf>
    <xf numFmtId="164" fontId="9" fillId="0" borderId="22" xfId="0" applyNumberFormat="1" applyFont="1" applyBorder="1" applyAlignment="1">
      <alignment horizontal="center" vertical="center"/>
    </xf>
    <xf numFmtId="164" fontId="9" fillId="0" borderId="22" xfId="0" applyNumberFormat="1" applyFont="1" applyBorder="1" applyAlignment="1">
      <alignment vertical="center"/>
    </xf>
    <xf numFmtId="0" fontId="12" fillId="0" borderId="11" xfId="0" applyFont="1" applyBorder="1" applyAlignment="1">
      <alignment horizontal="center" vertical="top" wrapText="1"/>
    </xf>
    <xf numFmtId="1" fontId="11" fillId="0" borderId="11" xfId="0" applyNumberFormat="1" applyFont="1" applyBorder="1" applyAlignment="1">
      <alignment horizontal="center" vertical="top" shrinkToFit="1"/>
    </xf>
    <xf numFmtId="164" fontId="9" fillId="0" borderId="23" xfId="0" applyNumberFormat="1" applyFont="1" applyBorder="1" applyAlignment="1">
      <alignment vertical="center"/>
    </xf>
    <xf numFmtId="0" fontId="13" fillId="4" borderId="5" xfId="0" applyFont="1" applyFill="1" applyBorder="1" applyAlignment="1">
      <alignment horizontal="left" vertical="top" wrapText="1"/>
    </xf>
    <xf numFmtId="0" fontId="13" fillId="4" borderId="5" xfId="0" applyFont="1" applyFill="1" applyBorder="1" applyAlignment="1">
      <alignment horizontal="center" vertical="center" wrapText="1"/>
    </xf>
    <xf numFmtId="0" fontId="13" fillId="4" borderId="5" xfId="0" applyFont="1" applyFill="1" applyBorder="1" applyAlignment="1">
      <alignment horizontal="right" vertical="center" wrapText="1" indent="1"/>
    </xf>
    <xf numFmtId="0" fontId="13" fillId="4" borderId="5" xfId="0" applyFont="1" applyFill="1" applyBorder="1" applyAlignment="1">
      <alignment horizontal="left" vertical="center" wrapText="1"/>
    </xf>
    <xf numFmtId="1" fontId="18" fillId="5" borderId="1" xfId="0" applyNumberFormat="1" applyFont="1" applyFill="1" applyBorder="1" applyAlignment="1">
      <alignment horizontal="center" vertical="top" shrinkToFit="1"/>
    </xf>
    <xf numFmtId="1" fontId="18" fillId="5" borderId="1" xfId="0" applyNumberFormat="1" applyFont="1" applyFill="1" applyBorder="1" applyAlignment="1">
      <alignment horizontal="center" vertical="center" shrinkToFit="1"/>
    </xf>
    <xf numFmtId="0" fontId="18" fillId="5" borderId="1" xfId="0" applyFont="1" applyFill="1" applyBorder="1" applyAlignment="1">
      <alignment horizontal="center" vertical="center" wrapText="1"/>
    </xf>
    <xf numFmtId="0" fontId="13" fillId="4" borderId="5" xfId="0" applyFont="1" applyFill="1" applyBorder="1" applyAlignment="1">
      <alignment horizontal="left" vertical="top" wrapText="1" indent="1"/>
    </xf>
    <xf numFmtId="0" fontId="14" fillId="4" borderId="5" xfId="0" applyFont="1" applyFill="1" applyBorder="1" applyAlignment="1">
      <alignment horizontal="center" vertical="center" wrapText="1"/>
    </xf>
    <xf numFmtId="164" fontId="18" fillId="4" borderId="4" xfId="0" applyNumberFormat="1" applyFont="1" applyFill="1" applyBorder="1" applyAlignment="1">
      <alignment vertical="center"/>
    </xf>
    <xf numFmtId="0" fontId="15" fillId="4" borderId="5" xfId="0" applyFont="1" applyFill="1" applyBorder="1" applyAlignment="1">
      <alignment horizontal="left" vertical="top" wrapText="1"/>
    </xf>
    <xf numFmtId="0" fontId="15" fillId="4" borderId="10" xfId="0" applyFont="1" applyFill="1" applyBorder="1" applyAlignment="1">
      <alignment horizontal="left" vertical="center" wrapText="1"/>
    </xf>
    <xf numFmtId="0" fontId="15" fillId="4" borderId="5" xfId="0" applyFont="1" applyFill="1" applyBorder="1" applyAlignment="1">
      <alignment horizontal="center" vertical="center" wrapText="1"/>
    </xf>
    <xf numFmtId="0" fontId="15" fillId="4" borderId="6" xfId="0" applyFont="1" applyFill="1" applyBorder="1" applyAlignment="1">
      <alignment horizontal="left" vertical="top" wrapText="1"/>
    </xf>
    <xf numFmtId="0" fontId="16" fillId="4" borderId="6" xfId="0" applyFont="1" applyFill="1" applyBorder="1" applyAlignment="1">
      <alignment horizontal="left" vertical="top" wrapText="1"/>
    </xf>
    <xf numFmtId="4" fontId="16" fillId="4" borderId="7" xfId="0" applyNumberFormat="1" applyFont="1" applyFill="1" applyBorder="1" applyAlignment="1">
      <alignment horizontal="right" vertical="top" shrinkToFit="1"/>
    </xf>
    <xf numFmtId="0" fontId="19" fillId="4" borderId="3" xfId="0" applyFont="1" applyFill="1" applyBorder="1" applyAlignment="1">
      <alignment horizontal="left" wrapText="1"/>
    </xf>
    <xf numFmtId="164" fontId="19" fillId="4" borderId="13" xfId="0" applyNumberFormat="1" applyFont="1" applyFill="1" applyBorder="1" applyAlignment="1">
      <alignment vertical="center"/>
    </xf>
    <xf numFmtId="0" fontId="15" fillId="4" borderId="10" xfId="0" applyFont="1" applyFill="1" applyBorder="1" applyAlignment="1">
      <alignment horizontal="center" vertical="center" wrapText="1"/>
    </xf>
    <xf numFmtId="0" fontId="15" fillId="4" borderId="10" xfId="0" applyFont="1" applyFill="1" applyBorder="1" applyAlignment="1">
      <alignment horizontal="left" vertical="top" wrapText="1"/>
    </xf>
    <xf numFmtId="0" fontId="11" fillId="0" borderId="0" xfId="0" applyFont="1" applyAlignment="1">
      <alignment horizontal="left" vertical="top" wrapText="1"/>
    </xf>
    <xf numFmtId="0" fontId="12" fillId="0" borderId="16" xfId="0" applyFont="1" applyBorder="1" applyAlignment="1">
      <alignment horizontal="left" vertical="top" wrapText="1"/>
    </xf>
    <xf numFmtId="0" fontId="12" fillId="0" borderId="17" xfId="0" applyFont="1" applyBorder="1" applyAlignment="1">
      <alignment horizontal="left" vertical="top" wrapText="1"/>
    </xf>
    <xf numFmtId="1" fontId="11" fillId="3" borderId="6" xfId="0" applyNumberFormat="1" applyFont="1" applyFill="1" applyBorder="1" applyAlignment="1">
      <alignment horizontal="center" vertical="top" shrinkToFit="1"/>
    </xf>
    <xf numFmtId="0" fontId="9" fillId="3" borderId="1" xfId="0" applyFont="1" applyFill="1" applyBorder="1"/>
    <xf numFmtId="0" fontId="12" fillId="3" borderId="1" xfId="0" applyFont="1" applyFill="1" applyBorder="1" applyAlignment="1">
      <alignment horizontal="center" vertical="top" wrapText="1"/>
    </xf>
    <xf numFmtId="1" fontId="11" fillId="3" borderId="1" xfId="0" applyNumberFormat="1" applyFont="1" applyFill="1" applyBorder="1" applyAlignment="1">
      <alignment horizontal="center" vertical="top" shrinkToFit="1"/>
    </xf>
    <xf numFmtId="9" fontId="8" fillId="5" borderId="1" xfId="2" applyNumberFormat="1" applyFont="1" applyFill="1" applyBorder="1" applyAlignment="1">
      <alignment horizontal="center"/>
    </xf>
    <xf numFmtId="0" fontId="14" fillId="4" borderId="6"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12" fillId="0" borderId="1" xfId="0" applyFont="1" applyBorder="1" applyAlignment="1">
      <alignment horizontal="left" vertical="top" wrapText="1"/>
    </xf>
    <xf numFmtId="0" fontId="10" fillId="0" borderId="0" xfId="0" applyFont="1" applyAlignment="1">
      <alignment horizontal="left" vertical="top" wrapText="1"/>
    </xf>
    <xf numFmtId="0" fontId="2" fillId="5" borderId="14" xfId="0" applyFont="1" applyFill="1" applyBorder="1" applyAlignment="1">
      <alignment horizontal="center"/>
    </xf>
    <xf numFmtId="0" fontId="2" fillId="5" borderId="15" xfId="0" applyFont="1" applyFill="1" applyBorder="1" applyAlignment="1">
      <alignment horizontal="center"/>
    </xf>
    <xf numFmtId="0" fontId="16" fillId="4" borderId="12" xfId="0" applyFont="1" applyFill="1" applyBorder="1" applyAlignment="1">
      <alignment horizontal="left" vertical="top" wrapText="1"/>
    </xf>
    <xf numFmtId="0" fontId="16" fillId="4" borderId="3" xfId="0" applyFont="1" applyFill="1" applyBorder="1" applyAlignment="1">
      <alignment horizontal="left" vertical="top" wrapText="1"/>
    </xf>
    <xf numFmtId="0" fontId="15" fillId="5" borderId="8" xfId="0" applyFont="1" applyFill="1" applyBorder="1" applyAlignment="1">
      <alignment horizontal="left" vertical="top" wrapText="1"/>
    </xf>
    <xf numFmtId="0" fontId="15" fillId="5" borderId="0" xfId="0" applyFont="1" applyFill="1" applyAlignment="1">
      <alignment horizontal="left" vertical="top" wrapText="1"/>
    </xf>
    <xf numFmtId="0" fontId="15" fillId="5" borderId="7" xfId="0" applyFont="1" applyFill="1" applyBorder="1" applyAlignment="1">
      <alignment horizontal="left" vertical="top" wrapText="1"/>
    </xf>
    <xf numFmtId="0" fontId="11" fillId="0" borderId="2" xfId="0" applyFont="1" applyBorder="1" applyAlignment="1">
      <alignment horizontal="left" vertical="top" wrapText="1"/>
    </xf>
    <xf numFmtId="0" fontId="11" fillId="0" borderId="0" xfId="0" applyFont="1" applyAlignment="1">
      <alignment horizontal="left" vertical="top" wrapText="1"/>
    </xf>
    <xf numFmtId="0" fontId="12" fillId="0" borderId="16" xfId="0" applyFont="1" applyBorder="1" applyAlignment="1">
      <alignment horizontal="left" vertical="top" wrapText="1"/>
    </xf>
    <xf numFmtId="0" fontId="12" fillId="0" borderId="17" xfId="0" applyFont="1" applyBorder="1" applyAlignment="1">
      <alignment horizontal="left" vertical="top" wrapText="1"/>
    </xf>
    <xf numFmtId="0" fontId="13" fillId="4" borderId="6" xfId="0" applyFont="1" applyFill="1" applyBorder="1" applyAlignment="1">
      <alignment horizontal="left" vertical="center" wrapText="1"/>
    </xf>
    <xf numFmtId="0" fontId="20" fillId="5" borderId="9" xfId="0" applyFont="1" applyFill="1" applyBorder="1" applyAlignment="1">
      <alignment horizontal="left" vertical="top" wrapText="1"/>
    </xf>
    <xf numFmtId="0" fontId="20" fillId="5" borderId="2" xfId="0" applyFont="1" applyFill="1" applyBorder="1" applyAlignment="1">
      <alignment horizontal="left" vertical="top" wrapText="1"/>
    </xf>
    <xf numFmtId="0" fontId="11" fillId="0" borderId="3" xfId="0" applyFont="1" applyBorder="1" applyAlignment="1">
      <alignment horizontal="left" vertical="top" wrapText="1"/>
    </xf>
    <xf numFmtId="0" fontId="19" fillId="4" borderId="8" xfId="0" applyFont="1" applyFill="1" applyBorder="1" applyAlignment="1">
      <alignment horizontal="left" vertical="top" wrapText="1"/>
    </xf>
    <xf numFmtId="0" fontId="19" fillId="4" borderId="0" xfId="0" applyFont="1" applyFill="1" applyAlignment="1">
      <alignment horizontal="left" vertical="top" wrapText="1"/>
    </xf>
    <xf numFmtId="0" fontId="19" fillId="4" borderId="20" xfId="0" applyFont="1" applyFill="1" applyBorder="1" applyAlignment="1">
      <alignment horizontal="left" vertical="top" wrapText="1"/>
    </xf>
    <xf numFmtId="0" fontId="12" fillId="0" borderId="21" xfId="0" applyFont="1" applyBorder="1" applyAlignment="1">
      <alignment horizontal="left" vertical="top" wrapText="1"/>
    </xf>
    <xf numFmtId="0" fontId="11" fillId="0" borderId="9" xfId="0" applyFont="1" applyBorder="1" applyAlignment="1">
      <alignment horizontal="left" vertical="top" wrapText="1"/>
    </xf>
    <xf numFmtId="0" fontId="11" fillId="0" borderId="8" xfId="0" applyFont="1" applyBorder="1" applyAlignment="1">
      <alignment horizontal="left" vertical="top" wrapText="1"/>
    </xf>
    <xf numFmtId="0" fontId="19" fillId="4" borderId="18" xfId="0" applyFont="1" applyFill="1" applyBorder="1" applyAlignment="1">
      <alignment horizontal="left" vertical="top" wrapText="1"/>
    </xf>
    <xf numFmtId="0" fontId="19" fillId="4" borderId="19" xfId="0" applyFont="1" applyFill="1" applyBorder="1" applyAlignment="1">
      <alignment horizontal="left" vertical="top" wrapText="1"/>
    </xf>
  </cellXfs>
  <cellStyles count="3">
    <cellStyle name="Goed" xfId="2" builtinId="26"/>
    <cellStyle name="Standaard" xfId="0" builtinId="0"/>
    <cellStyle name="Valuta" xfId="1" builtinId="4"/>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7"/>
  <sheetViews>
    <sheetView tabSelected="1" topLeftCell="A120" zoomScale="85" zoomScaleNormal="85" workbookViewId="0">
      <selection activeCell="F121" sqref="F121"/>
    </sheetView>
  </sheetViews>
  <sheetFormatPr defaultColWidth="8.85546875" defaultRowHeight="15" x14ac:dyDescent="0.25"/>
  <cols>
    <col min="2" max="2" width="149" bestFit="1" customWidth="1"/>
    <col min="3" max="3" width="19.42578125" bestFit="1" customWidth="1"/>
    <col min="4" max="4" width="16.7109375" customWidth="1"/>
    <col min="5" max="5" width="27.42578125" customWidth="1"/>
    <col min="6" max="6" width="19.140625" customWidth="1"/>
    <col min="7" max="7" width="11" bestFit="1" customWidth="1"/>
    <col min="8" max="8" width="13.42578125" customWidth="1"/>
    <col min="9" max="9" width="14.85546875" bestFit="1" customWidth="1"/>
    <col min="10" max="10" width="13.140625" customWidth="1"/>
    <col min="11" max="11" width="23" bestFit="1" customWidth="1"/>
  </cols>
  <sheetData>
    <row r="1" spans="1:10" ht="18.75" x14ac:dyDescent="0.3">
      <c r="B1" s="27" t="s">
        <v>70</v>
      </c>
      <c r="C1" s="1"/>
    </row>
    <row r="4" spans="1:10" x14ac:dyDescent="0.25">
      <c r="B4" s="2" t="s">
        <v>0</v>
      </c>
      <c r="C4" s="2"/>
    </row>
    <row r="5" spans="1:10" x14ac:dyDescent="0.25">
      <c r="B5" s="2" t="s">
        <v>2</v>
      </c>
      <c r="C5" s="2"/>
    </row>
    <row r="6" spans="1:10" x14ac:dyDescent="0.25">
      <c r="B6" s="2" t="s">
        <v>37</v>
      </c>
      <c r="C6" s="2"/>
    </row>
    <row r="7" spans="1:10" x14ac:dyDescent="0.25">
      <c r="B7" s="14" t="s">
        <v>38</v>
      </c>
      <c r="C7" s="2"/>
    </row>
    <row r="8" spans="1:10" x14ac:dyDescent="0.25">
      <c r="B8" s="2"/>
      <c r="C8" s="2"/>
    </row>
    <row r="9" spans="1:10" x14ac:dyDescent="0.25">
      <c r="B9" s="5" t="s">
        <v>3</v>
      </c>
      <c r="C9" s="5"/>
    </row>
    <row r="10" spans="1:10" x14ac:dyDescent="0.25">
      <c r="B10" s="2"/>
      <c r="C10" s="2"/>
    </row>
    <row r="12" spans="1:10" x14ac:dyDescent="0.25">
      <c r="B12" s="4" t="s">
        <v>169</v>
      </c>
      <c r="C12" s="4"/>
    </row>
    <row r="13" spans="1:10" x14ac:dyDescent="0.25">
      <c r="B13" t="s">
        <v>47</v>
      </c>
    </row>
    <row r="15" spans="1:10" s="13" customFormat="1" ht="32.450000000000003" customHeight="1" x14ac:dyDescent="0.25">
      <c r="A15" s="54" t="s">
        <v>27</v>
      </c>
      <c r="B15" s="97" t="s">
        <v>28</v>
      </c>
      <c r="C15" s="83"/>
      <c r="D15" s="55" t="s">
        <v>29</v>
      </c>
      <c r="E15" s="55" t="s">
        <v>30</v>
      </c>
      <c r="F15" s="55" t="s">
        <v>31</v>
      </c>
      <c r="G15" s="56" t="s">
        <v>32</v>
      </c>
      <c r="H15" s="57" t="s">
        <v>33</v>
      </c>
      <c r="I15" s="55" t="s">
        <v>34</v>
      </c>
      <c r="J15" s="55" t="s">
        <v>35</v>
      </c>
    </row>
    <row r="16" spans="1:10" s="13" customFormat="1" x14ac:dyDescent="0.25">
      <c r="A16" s="98" t="s">
        <v>39</v>
      </c>
      <c r="B16" s="99"/>
      <c r="C16" s="99"/>
      <c r="D16" s="99"/>
      <c r="E16" s="99"/>
      <c r="F16" s="99"/>
      <c r="G16" s="99"/>
      <c r="H16" s="99"/>
      <c r="I16" s="99"/>
      <c r="J16" s="99"/>
    </row>
    <row r="17" spans="1:10" s="13" customFormat="1" x14ac:dyDescent="0.25">
      <c r="A17" s="9">
        <v>1</v>
      </c>
      <c r="B17" s="84" t="s">
        <v>132</v>
      </c>
      <c r="C17" s="84"/>
      <c r="D17" s="10" t="s">
        <v>23</v>
      </c>
      <c r="E17" s="10" t="s">
        <v>112</v>
      </c>
      <c r="F17" s="58">
        <v>377</v>
      </c>
      <c r="G17" s="11" t="s">
        <v>24</v>
      </c>
      <c r="H17" s="12">
        <v>0</v>
      </c>
      <c r="I17" s="12">
        <f>F17*H17</f>
        <v>0</v>
      </c>
      <c r="J17" s="94"/>
    </row>
    <row r="18" spans="1:10" s="13" customFormat="1" x14ac:dyDescent="0.25">
      <c r="A18" s="9">
        <v>2</v>
      </c>
      <c r="B18" s="84" t="s">
        <v>40</v>
      </c>
      <c r="C18" s="84"/>
      <c r="D18" s="10" t="s">
        <v>23</v>
      </c>
      <c r="E18" s="10" t="s">
        <v>76</v>
      </c>
      <c r="F18" s="58">
        <v>12</v>
      </c>
      <c r="G18" s="11" t="s">
        <v>24</v>
      </c>
      <c r="H18" s="12">
        <v>0</v>
      </c>
      <c r="I18" s="12">
        <f t="shared" ref="I18:I31" si="0">F18*H18</f>
        <v>0</v>
      </c>
      <c r="J18" s="94"/>
    </row>
    <row r="19" spans="1:10" s="13" customFormat="1" x14ac:dyDescent="0.25">
      <c r="A19" s="9">
        <v>3</v>
      </c>
      <c r="B19" s="84" t="s">
        <v>41</v>
      </c>
      <c r="C19" s="84"/>
      <c r="D19" s="10" t="s">
        <v>23</v>
      </c>
      <c r="E19" s="10" t="s">
        <v>113</v>
      </c>
      <c r="F19" s="58">
        <v>22</v>
      </c>
      <c r="G19" s="11" t="s">
        <v>24</v>
      </c>
      <c r="H19" s="12">
        <v>0</v>
      </c>
      <c r="I19" s="12">
        <f t="shared" si="0"/>
        <v>0</v>
      </c>
      <c r="J19" s="94"/>
    </row>
    <row r="20" spans="1:10" s="13" customFormat="1" x14ac:dyDescent="0.25">
      <c r="A20" s="9">
        <v>4</v>
      </c>
      <c r="B20" s="84" t="s">
        <v>133</v>
      </c>
      <c r="C20" s="84"/>
      <c r="D20" s="10" t="s">
        <v>23</v>
      </c>
      <c r="E20" s="10" t="s">
        <v>115</v>
      </c>
      <c r="F20" s="58">
        <v>3</v>
      </c>
      <c r="G20" s="11" t="s">
        <v>24</v>
      </c>
      <c r="H20" s="12">
        <v>0</v>
      </c>
      <c r="I20" s="12">
        <f t="shared" si="0"/>
        <v>0</v>
      </c>
      <c r="J20" s="94"/>
    </row>
    <row r="21" spans="1:10" s="13" customFormat="1" x14ac:dyDescent="0.25">
      <c r="A21" s="9">
        <v>5</v>
      </c>
      <c r="B21" s="84" t="s">
        <v>134</v>
      </c>
      <c r="C21" s="84"/>
      <c r="D21" s="10" t="s">
        <v>23</v>
      </c>
      <c r="E21" s="10" t="s">
        <v>114</v>
      </c>
      <c r="F21" s="58">
        <v>5</v>
      </c>
      <c r="G21" s="11" t="s">
        <v>24</v>
      </c>
      <c r="H21" s="12">
        <v>0</v>
      </c>
      <c r="I21" s="12">
        <f t="shared" si="0"/>
        <v>0</v>
      </c>
      <c r="J21" s="94"/>
    </row>
    <row r="22" spans="1:10" s="13" customFormat="1" x14ac:dyDescent="0.25">
      <c r="A22" s="9">
        <v>6</v>
      </c>
      <c r="B22" s="84" t="s">
        <v>116</v>
      </c>
      <c r="C22" s="84"/>
      <c r="D22" s="10" t="s">
        <v>23</v>
      </c>
      <c r="E22" s="10" t="s">
        <v>77</v>
      </c>
      <c r="F22" s="58">
        <v>6</v>
      </c>
      <c r="G22" s="11" t="s">
        <v>24</v>
      </c>
      <c r="H22" s="12">
        <v>0</v>
      </c>
      <c r="I22" s="12">
        <f t="shared" si="0"/>
        <v>0</v>
      </c>
      <c r="J22" s="94"/>
    </row>
    <row r="23" spans="1:10" s="13" customFormat="1" x14ac:dyDescent="0.25">
      <c r="A23" s="9">
        <v>7</v>
      </c>
      <c r="B23" s="84" t="s">
        <v>117</v>
      </c>
      <c r="C23" s="84"/>
      <c r="D23" s="10" t="s">
        <v>23</v>
      </c>
      <c r="E23" s="10" t="s">
        <v>74</v>
      </c>
      <c r="F23" s="58">
        <v>2</v>
      </c>
      <c r="G23" s="11" t="s">
        <v>24</v>
      </c>
      <c r="H23" s="12">
        <v>0</v>
      </c>
      <c r="I23" s="12">
        <f t="shared" si="0"/>
        <v>0</v>
      </c>
      <c r="J23" s="94"/>
    </row>
    <row r="24" spans="1:10" s="13" customFormat="1" x14ac:dyDescent="0.25">
      <c r="A24" s="9">
        <v>8</v>
      </c>
      <c r="B24" s="84" t="s">
        <v>118</v>
      </c>
      <c r="C24" s="84"/>
      <c r="D24" s="10" t="s">
        <v>23</v>
      </c>
      <c r="E24" s="10" t="s">
        <v>74</v>
      </c>
      <c r="F24" s="58">
        <v>2</v>
      </c>
      <c r="G24" s="11" t="s">
        <v>24</v>
      </c>
      <c r="H24" s="12">
        <v>0</v>
      </c>
      <c r="I24" s="12">
        <f t="shared" si="0"/>
        <v>0</v>
      </c>
      <c r="J24" s="94"/>
    </row>
    <row r="25" spans="1:10" s="13" customFormat="1" x14ac:dyDescent="0.25">
      <c r="A25" s="9">
        <v>9</v>
      </c>
      <c r="B25" s="84" t="s">
        <v>119</v>
      </c>
      <c r="C25" s="84"/>
      <c r="D25" s="10" t="s">
        <v>23</v>
      </c>
      <c r="E25" s="10" t="s">
        <v>74</v>
      </c>
      <c r="F25" s="58">
        <v>2</v>
      </c>
      <c r="G25" s="11" t="s">
        <v>24</v>
      </c>
      <c r="H25" s="12">
        <v>0</v>
      </c>
      <c r="I25" s="12">
        <f t="shared" si="0"/>
        <v>0</v>
      </c>
      <c r="J25" s="94"/>
    </row>
    <row r="26" spans="1:10" s="13" customFormat="1" x14ac:dyDescent="0.25">
      <c r="A26" s="9">
        <v>10</v>
      </c>
      <c r="B26" s="84" t="s">
        <v>42</v>
      </c>
      <c r="C26" s="84"/>
      <c r="D26" s="10" t="s">
        <v>23</v>
      </c>
      <c r="E26" s="10" t="s">
        <v>120</v>
      </c>
      <c r="F26" s="58">
        <v>16</v>
      </c>
      <c r="G26" s="11" t="s">
        <v>24</v>
      </c>
      <c r="H26" s="12">
        <v>0</v>
      </c>
      <c r="I26" s="12">
        <f t="shared" si="0"/>
        <v>0</v>
      </c>
      <c r="J26" s="94"/>
    </row>
    <row r="27" spans="1:10" s="13" customFormat="1" x14ac:dyDescent="0.25">
      <c r="A27" s="9">
        <v>11</v>
      </c>
      <c r="B27" s="84" t="s">
        <v>43</v>
      </c>
      <c r="C27" s="84"/>
      <c r="D27" s="10" t="s">
        <v>23</v>
      </c>
      <c r="E27" s="10" t="s">
        <v>75</v>
      </c>
      <c r="F27" s="58">
        <v>4</v>
      </c>
      <c r="G27" s="11" t="s">
        <v>24</v>
      </c>
      <c r="H27" s="12">
        <v>0</v>
      </c>
      <c r="I27" s="12">
        <f t="shared" si="0"/>
        <v>0</v>
      </c>
      <c r="J27" s="94"/>
    </row>
    <row r="28" spans="1:10" s="13" customFormat="1" x14ac:dyDescent="0.25">
      <c r="A28" s="9">
        <v>12</v>
      </c>
      <c r="B28" s="45" t="s">
        <v>101</v>
      </c>
      <c r="C28" s="45"/>
      <c r="D28" s="10" t="s">
        <v>23</v>
      </c>
      <c r="E28" s="10" t="s">
        <v>160</v>
      </c>
      <c r="F28" s="58">
        <v>28</v>
      </c>
      <c r="G28" s="11" t="s">
        <v>24</v>
      </c>
      <c r="H28" s="12">
        <v>0</v>
      </c>
      <c r="I28" s="12">
        <f t="shared" si="0"/>
        <v>0</v>
      </c>
      <c r="J28" s="94"/>
    </row>
    <row r="29" spans="1:10" s="13" customFormat="1" x14ac:dyDescent="0.25">
      <c r="A29" s="9">
        <v>13</v>
      </c>
      <c r="B29" s="84" t="s">
        <v>48</v>
      </c>
      <c r="C29" s="84"/>
      <c r="D29" s="10" t="s">
        <v>21</v>
      </c>
      <c r="E29" s="15">
        <v>20</v>
      </c>
      <c r="F29" s="58">
        <v>20</v>
      </c>
      <c r="G29" s="11" t="s">
        <v>24</v>
      </c>
      <c r="H29" s="12">
        <v>0</v>
      </c>
      <c r="I29" s="12">
        <f>F29*H29</f>
        <v>0</v>
      </c>
      <c r="J29" s="94"/>
    </row>
    <row r="30" spans="1:10" s="13" customFormat="1" ht="15.75" thickBot="1" x14ac:dyDescent="0.3">
      <c r="A30" s="9">
        <v>14</v>
      </c>
      <c r="B30" s="84" t="s">
        <v>44</v>
      </c>
      <c r="C30" s="84"/>
      <c r="D30" s="10" t="s">
        <v>23</v>
      </c>
      <c r="E30" s="15">
        <v>2</v>
      </c>
      <c r="F30" s="58">
        <v>2</v>
      </c>
      <c r="G30" s="11" t="s">
        <v>24</v>
      </c>
      <c r="H30" s="12">
        <v>0</v>
      </c>
      <c r="I30" s="12">
        <f t="shared" si="0"/>
        <v>0</v>
      </c>
      <c r="J30" s="100"/>
    </row>
    <row r="31" spans="1:10" s="13" customFormat="1" x14ac:dyDescent="0.25">
      <c r="A31" s="9">
        <v>15</v>
      </c>
      <c r="B31" s="84" t="s">
        <v>45</v>
      </c>
      <c r="C31" s="84"/>
      <c r="D31" s="10" t="s">
        <v>23</v>
      </c>
      <c r="E31" s="15">
        <v>2</v>
      </c>
      <c r="F31" s="58">
        <v>2</v>
      </c>
      <c r="G31" s="11" t="s">
        <v>24</v>
      </c>
      <c r="H31" s="12">
        <v>0</v>
      </c>
      <c r="I31" s="12">
        <f t="shared" si="0"/>
        <v>0</v>
      </c>
      <c r="J31" s="63">
        <f>SUM(I17:I31)</f>
        <v>0</v>
      </c>
    </row>
    <row r="33" spans="1:10" x14ac:dyDescent="0.25">
      <c r="B33" s="4" t="s">
        <v>49</v>
      </c>
      <c r="C33" s="4"/>
    </row>
    <row r="34" spans="1:10" x14ac:dyDescent="0.25">
      <c r="B34" t="s">
        <v>50</v>
      </c>
    </row>
    <row r="36" spans="1:10" ht="25.5" x14ac:dyDescent="0.25">
      <c r="A36" s="54" t="s">
        <v>27</v>
      </c>
      <c r="B36" s="82" t="s">
        <v>17</v>
      </c>
      <c r="C36" s="83"/>
      <c r="D36" s="54" t="s">
        <v>29</v>
      </c>
      <c r="E36" s="54" t="s">
        <v>30</v>
      </c>
      <c r="F36" s="54" t="s">
        <v>31</v>
      </c>
      <c r="G36" s="61" t="s">
        <v>32</v>
      </c>
      <c r="H36" s="57" t="s">
        <v>33</v>
      </c>
      <c r="I36" s="55" t="s">
        <v>34</v>
      </c>
      <c r="J36" s="55" t="s">
        <v>35</v>
      </c>
    </row>
    <row r="37" spans="1:10" s="13" customFormat="1" x14ac:dyDescent="0.25">
      <c r="A37" s="90" t="s">
        <v>36</v>
      </c>
      <c r="B37" s="91"/>
      <c r="C37" s="91"/>
      <c r="D37" s="91"/>
      <c r="E37" s="91"/>
      <c r="F37" s="91"/>
      <c r="G37" s="91"/>
      <c r="H37" s="91"/>
      <c r="I37" s="91"/>
      <c r="J37" s="92"/>
    </row>
    <row r="38" spans="1:10" s="13" customFormat="1" x14ac:dyDescent="0.25">
      <c r="A38" s="9">
        <v>1</v>
      </c>
      <c r="B38" s="84" t="s">
        <v>135</v>
      </c>
      <c r="C38" s="84"/>
      <c r="D38" s="10" t="s">
        <v>23</v>
      </c>
      <c r="E38" s="10" t="s">
        <v>112</v>
      </c>
      <c r="F38" s="58">
        <v>377</v>
      </c>
      <c r="G38" s="11" t="s">
        <v>24</v>
      </c>
      <c r="H38" s="12">
        <v>0</v>
      </c>
      <c r="I38" s="12">
        <f>F38*H38</f>
        <v>0</v>
      </c>
      <c r="J38" s="93"/>
    </row>
    <row r="39" spans="1:10" s="13" customFormat="1" x14ac:dyDescent="0.25">
      <c r="A39" s="9">
        <v>2</v>
      </c>
      <c r="B39" s="84" t="s">
        <v>167</v>
      </c>
      <c r="C39" s="84"/>
      <c r="D39" s="10" t="s">
        <v>23</v>
      </c>
      <c r="E39" s="10" t="s">
        <v>128</v>
      </c>
      <c r="F39" s="58">
        <v>2</v>
      </c>
      <c r="G39" s="11" t="s">
        <v>24</v>
      </c>
      <c r="H39" s="12">
        <v>0</v>
      </c>
      <c r="I39" s="12">
        <f>F39*H39</f>
        <v>0</v>
      </c>
      <c r="J39" s="94"/>
    </row>
    <row r="40" spans="1:10" s="13" customFormat="1" x14ac:dyDescent="0.25">
      <c r="A40" s="9">
        <v>3</v>
      </c>
      <c r="B40" s="84" t="s">
        <v>154</v>
      </c>
      <c r="C40" s="84"/>
      <c r="D40" s="10" t="s">
        <v>23</v>
      </c>
      <c r="E40" s="10" t="s">
        <v>125</v>
      </c>
      <c r="F40" s="58">
        <v>6</v>
      </c>
      <c r="G40" s="11" t="s">
        <v>24</v>
      </c>
      <c r="H40" s="12">
        <v>0</v>
      </c>
      <c r="I40" s="12">
        <f t="shared" ref="I40:I49" si="1">F40*H40</f>
        <v>0</v>
      </c>
      <c r="J40" s="94"/>
    </row>
    <row r="41" spans="1:10" s="13" customFormat="1" x14ac:dyDescent="0.25">
      <c r="A41" s="9">
        <v>4</v>
      </c>
      <c r="B41" s="84" t="s">
        <v>78</v>
      </c>
      <c r="C41" s="84"/>
      <c r="D41" s="10" t="s">
        <v>23</v>
      </c>
      <c r="E41" s="10" t="s">
        <v>126</v>
      </c>
      <c r="F41" s="58">
        <v>11</v>
      </c>
      <c r="G41" s="11" t="s">
        <v>24</v>
      </c>
      <c r="H41" s="12">
        <v>0</v>
      </c>
      <c r="I41" s="12">
        <f t="shared" si="1"/>
        <v>0</v>
      </c>
      <c r="J41" s="94"/>
    </row>
    <row r="42" spans="1:10" s="13" customFormat="1" x14ac:dyDescent="0.25">
      <c r="A42" s="9">
        <v>5</v>
      </c>
      <c r="B42" s="84" t="s">
        <v>136</v>
      </c>
      <c r="C42" s="84"/>
      <c r="D42" s="10" t="s">
        <v>23</v>
      </c>
      <c r="E42" s="10" t="s">
        <v>115</v>
      </c>
      <c r="F42" s="58">
        <v>3</v>
      </c>
      <c r="G42" s="11" t="s">
        <v>24</v>
      </c>
      <c r="H42" s="12">
        <v>0</v>
      </c>
      <c r="I42" s="12">
        <f t="shared" si="1"/>
        <v>0</v>
      </c>
      <c r="J42" s="94"/>
    </row>
    <row r="43" spans="1:10" s="13" customFormat="1" x14ac:dyDescent="0.25">
      <c r="A43" s="9">
        <v>6</v>
      </c>
      <c r="B43" s="84" t="s">
        <v>137</v>
      </c>
      <c r="C43" s="84"/>
      <c r="D43" s="10" t="s">
        <v>23</v>
      </c>
      <c r="E43" s="10" t="s">
        <v>114</v>
      </c>
      <c r="F43" s="58">
        <v>5</v>
      </c>
      <c r="G43" s="11" t="s">
        <v>24</v>
      </c>
      <c r="H43" s="12">
        <v>0</v>
      </c>
      <c r="I43" s="12">
        <f t="shared" si="1"/>
        <v>0</v>
      </c>
      <c r="J43" s="94"/>
    </row>
    <row r="44" spans="1:10" s="13" customFormat="1" x14ac:dyDescent="0.25">
      <c r="A44" s="9">
        <v>7</v>
      </c>
      <c r="B44" s="84" t="s">
        <v>121</v>
      </c>
      <c r="C44" s="84"/>
      <c r="D44" s="10" t="s">
        <v>23</v>
      </c>
      <c r="E44" s="10" t="s">
        <v>115</v>
      </c>
      <c r="F44" s="58">
        <v>3</v>
      </c>
      <c r="G44" s="11" t="s">
        <v>24</v>
      </c>
      <c r="H44" s="12">
        <v>0</v>
      </c>
      <c r="I44" s="12">
        <f t="shared" si="1"/>
        <v>0</v>
      </c>
      <c r="J44" s="94"/>
    </row>
    <row r="45" spans="1:10" s="13" customFormat="1" x14ac:dyDescent="0.25">
      <c r="A45" s="9">
        <v>8</v>
      </c>
      <c r="B45" s="84" t="s">
        <v>122</v>
      </c>
      <c r="C45" s="84"/>
      <c r="D45" s="10" t="s">
        <v>23</v>
      </c>
      <c r="E45" s="10" t="s">
        <v>102</v>
      </c>
      <c r="F45" s="58">
        <v>1</v>
      </c>
      <c r="G45" s="11" t="s">
        <v>24</v>
      </c>
      <c r="H45" s="12">
        <v>0</v>
      </c>
      <c r="I45" s="12">
        <f t="shared" si="1"/>
        <v>0</v>
      </c>
      <c r="J45" s="94"/>
    </row>
    <row r="46" spans="1:10" s="13" customFormat="1" x14ac:dyDescent="0.25">
      <c r="A46" s="9">
        <v>9</v>
      </c>
      <c r="B46" s="84" t="s">
        <v>123</v>
      </c>
      <c r="C46" s="84"/>
      <c r="D46" s="10" t="s">
        <v>23</v>
      </c>
      <c r="E46" s="10" t="s">
        <v>102</v>
      </c>
      <c r="F46" s="58">
        <v>1</v>
      </c>
      <c r="G46" s="11" t="s">
        <v>24</v>
      </c>
      <c r="H46" s="12">
        <v>0</v>
      </c>
      <c r="I46" s="12">
        <f t="shared" si="1"/>
        <v>0</v>
      </c>
      <c r="J46" s="94"/>
    </row>
    <row r="47" spans="1:10" s="13" customFormat="1" x14ac:dyDescent="0.25">
      <c r="A47" s="9">
        <v>10</v>
      </c>
      <c r="B47" s="84" t="s">
        <v>124</v>
      </c>
      <c r="C47" s="84"/>
      <c r="D47" s="10" t="s">
        <v>23</v>
      </c>
      <c r="E47" s="10" t="s">
        <v>102</v>
      </c>
      <c r="F47" s="58">
        <v>1</v>
      </c>
      <c r="G47" s="11" t="s">
        <v>24</v>
      </c>
      <c r="H47" s="12">
        <v>0</v>
      </c>
      <c r="I47" s="12">
        <f t="shared" si="1"/>
        <v>0</v>
      </c>
      <c r="J47" s="94"/>
    </row>
    <row r="48" spans="1:10" s="13" customFormat="1" ht="15.75" thickBot="1" x14ac:dyDescent="0.3">
      <c r="A48" s="9">
        <v>11</v>
      </c>
      <c r="B48" s="84" t="s">
        <v>25</v>
      </c>
      <c r="C48" s="84"/>
      <c r="D48" s="10" t="s">
        <v>23</v>
      </c>
      <c r="E48" s="10" t="s">
        <v>127</v>
      </c>
      <c r="F48" s="58">
        <v>8</v>
      </c>
      <c r="G48" s="11" t="s">
        <v>24</v>
      </c>
      <c r="H48" s="12">
        <v>0</v>
      </c>
      <c r="I48" s="12">
        <f t="shared" si="1"/>
        <v>0</v>
      </c>
      <c r="J48" s="94"/>
    </row>
    <row r="49" spans="1:10" s="13" customFormat="1" x14ac:dyDescent="0.25">
      <c r="A49" s="9">
        <v>12</v>
      </c>
      <c r="B49" s="84" t="s">
        <v>26</v>
      </c>
      <c r="C49" s="84"/>
      <c r="D49" s="10" t="s">
        <v>23</v>
      </c>
      <c r="E49" s="10" t="s">
        <v>128</v>
      </c>
      <c r="F49" s="58">
        <v>2</v>
      </c>
      <c r="G49" s="11" t="s">
        <v>24</v>
      </c>
      <c r="H49" s="12">
        <v>0</v>
      </c>
      <c r="I49" s="12">
        <f t="shared" si="1"/>
        <v>0</v>
      </c>
      <c r="J49" s="63">
        <f>SUM(I38:I49)</f>
        <v>0</v>
      </c>
    </row>
    <row r="51" spans="1:10" x14ac:dyDescent="0.25">
      <c r="B51" s="4" t="s">
        <v>159</v>
      </c>
      <c r="C51" s="4"/>
    </row>
    <row r="52" spans="1:10" x14ac:dyDescent="0.25">
      <c r="B52" t="s">
        <v>87</v>
      </c>
    </row>
    <row r="54" spans="1:10" ht="25.5" x14ac:dyDescent="0.25">
      <c r="A54" s="54" t="s">
        <v>27</v>
      </c>
      <c r="B54" s="82" t="s">
        <v>17</v>
      </c>
      <c r="C54" s="83"/>
      <c r="D54" s="54" t="s">
        <v>29</v>
      </c>
      <c r="E54" s="54" t="s">
        <v>30</v>
      </c>
      <c r="F54" s="54" t="s">
        <v>31</v>
      </c>
      <c r="G54" s="61" t="s">
        <v>32</v>
      </c>
      <c r="H54" s="57" t="s">
        <v>33</v>
      </c>
      <c r="I54" s="62" t="s">
        <v>66</v>
      </c>
      <c r="J54" s="62" t="s">
        <v>67</v>
      </c>
    </row>
    <row r="55" spans="1:10" s="13" customFormat="1" x14ac:dyDescent="0.25">
      <c r="A55" s="90" t="s">
        <v>51</v>
      </c>
      <c r="B55" s="91"/>
      <c r="C55" s="91"/>
      <c r="D55" s="91"/>
      <c r="E55" s="91"/>
      <c r="F55" s="91"/>
      <c r="G55" s="91"/>
      <c r="H55" s="91"/>
      <c r="I55" s="91"/>
      <c r="J55" s="92"/>
    </row>
    <row r="56" spans="1:10" s="13" customFormat="1" ht="29.45" customHeight="1" x14ac:dyDescent="0.25">
      <c r="A56" s="9">
        <v>1</v>
      </c>
      <c r="B56" s="84" t="s">
        <v>82</v>
      </c>
      <c r="C56" s="84"/>
      <c r="D56" s="36" t="s">
        <v>23</v>
      </c>
      <c r="E56" s="37">
        <v>1</v>
      </c>
      <c r="F56" s="59">
        <v>15</v>
      </c>
      <c r="G56" s="36" t="s">
        <v>24</v>
      </c>
      <c r="H56" s="12">
        <v>0</v>
      </c>
      <c r="I56" s="12">
        <f>H56*F56</f>
        <v>0</v>
      </c>
      <c r="J56" s="93"/>
    </row>
    <row r="57" spans="1:10" s="13" customFormat="1" ht="29.45" customHeight="1" x14ac:dyDescent="0.25">
      <c r="A57" s="9">
        <v>2</v>
      </c>
      <c r="B57" s="84" t="s">
        <v>81</v>
      </c>
      <c r="C57" s="84"/>
      <c r="D57" s="36" t="s">
        <v>23</v>
      </c>
      <c r="E57" s="37">
        <v>1</v>
      </c>
      <c r="F57" s="58">
        <v>15</v>
      </c>
      <c r="G57" s="36" t="s">
        <v>24</v>
      </c>
      <c r="H57" s="12">
        <v>0</v>
      </c>
      <c r="I57" s="12">
        <f t="shared" ref="I57:I58" si="2">H57*F57</f>
        <v>0</v>
      </c>
      <c r="J57" s="94"/>
    </row>
    <row r="58" spans="1:10" s="13" customFormat="1" ht="29.45" customHeight="1" x14ac:dyDescent="0.25">
      <c r="A58" s="9">
        <v>3</v>
      </c>
      <c r="B58" s="84" t="s">
        <v>83</v>
      </c>
      <c r="C58" s="84"/>
      <c r="D58" s="36" t="s">
        <v>23</v>
      </c>
      <c r="E58" s="37">
        <v>1</v>
      </c>
      <c r="F58" s="58">
        <v>15</v>
      </c>
      <c r="G58" s="36" t="s">
        <v>24</v>
      </c>
      <c r="H58" s="12">
        <v>0</v>
      </c>
      <c r="I58" s="12">
        <f t="shared" si="2"/>
        <v>0</v>
      </c>
      <c r="J58" s="94"/>
    </row>
    <row r="59" spans="1:10" s="13" customFormat="1" ht="29.45" customHeight="1" x14ac:dyDescent="0.25">
      <c r="A59" s="9">
        <v>4</v>
      </c>
      <c r="B59" s="84" t="s">
        <v>80</v>
      </c>
      <c r="C59" s="84"/>
      <c r="D59" s="36" t="s">
        <v>23</v>
      </c>
      <c r="E59" s="37">
        <v>1</v>
      </c>
      <c r="F59" s="59">
        <v>12</v>
      </c>
      <c r="G59" s="36" t="s">
        <v>24</v>
      </c>
      <c r="H59" s="12">
        <v>0</v>
      </c>
      <c r="I59" s="12">
        <f>H59*F59</f>
        <v>0</v>
      </c>
      <c r="J59" s="94"/>
    </row>
    <row r="60" spans="1:10" s="13" customFormat="1" ht="29.45" customHeight="1" x14ac:dyDescent="0.25">
      <c r="A60" s="9">
        <v>5</v>
      </c>
      <c r="B60" s="84" t="s">
        <v>79</v>
      </c>
      <c r="C60" s="84"/>
      <c r="D60" s="36" t="s">
        <v>23</v>
      </c>
      <c r="E60" s="37">
        <v>1</v>
      </c>
      <c r="F60" s="58">
        <v>12</v>
      </c>
      <c r="G60" s="36" t="s">
        <v>24</v>
      </c>
      <c r="H60" s="12">
        <v>0</v>
      </c>
      <c r="I60" s="12">
        <f t="shared" ref="I60:I61" si="3">H60*F60</f>
        <v>0</v>
      </c>
      <c r="J60" s="94"/>
    </row>
    <row r="61" spans="1:10" s="13" customFormat="1" ht="29.45" customHeight="1" x14ac:dyDescent="0.25">
      <c r="A61" s="9">
        <v>6</v>
      </c>
      <c r="B61" s="84" t="s">
        <v>84</v>
      </c>
      <c r="C61" s="84"/>
      <c r="D61" s="36" t="s">
        <v>23</v>
      </c>
      <c r="E61" s="37">
        <v>1</v>
      </c>
      <c r="F61" s="58">
        <v>2</v>
      </c>
      <c r="G61" s="36" t="s">
        <v>24</v>
      </c>
      <c r="H61" s="12">
        <v>0</v>
      </c>
      <c r="I61" s="12">
        <f t="shared" si="3"/>
        <v>0</v>
      </c>
      <c r="J61" s="94"/>
    </row>
    <row r="62" spans="1:10" s="13" customFormat="1" ht="29.45" customHeight="1" x14ac:dyDescent="0.25">
      <c r="A62" s="9">
        <v>7</v>
      </c>
      <c r="B62" s="84" t="s">
        <v>138</v>
      </c>
      <c r="C62" s="84"/>
      <c r="D62" s="36" t="s">
        <v>23</v>
      </c>
      <c r="E62" s="37">
        <v>1</v>
      </c>
      <c r="F62" s="59">
        <v>75</v>
      </c>
      <c r="G62" s="36" t="s">
        <v>24</v>
      </c>
      <c r="H62" s="12">
        <v>0</v>
      </c>
      <c r="I62" s="12">
        <f>H62*F62</f>
        <v>0</v>
      </c>
      <c r="J62" s="94"/>
    </row>
    <row r="63" spans="1:10" s="13" customFormat="1" ht="29.45" customHeight="1" x14ac:dyDescent="0.25">
      <c r="A63" s="9">
        <v>8</v>
      </c>
      <c r="B63" s="84" t="s">
        <v>139</v>
      </c>
      <c r="C63" s="84"/>
      <c r="D63" s="36" t="s">
        <v>23</v>
      </c>
      <c r="E63" s="37">
        <v>1</v>
      </c>
      <c r="F63" s="58">
        <v>75</v>
      </c>
      <c r="G63" s="36" t="s">
        <v>24</v>
      </c>
      <c r="H63" s="12">
        <v>0</v>
      </c>
      <c r="I63" s="12">
        <f t="shared" ref="I63:I66" si="4">H63*F63</f>
        <v>0</v>
      </c>
      <c r="J63" s="94"/>
    </row>
    <row r="64" spans="1:10" s="13" customFormat="1" ht="29.45" customHeight="1" x14ac:dyDescent="0.25">
      <c r="A64" s="9">
        <v>9</v>
      </c>
      <c r="B64" s="84" t="s">
        <v>140</v>
      </c>
      <c r="C64" s="84"/>
      <c r="D64" s="36" t="s">
        <v>23</v>
      </c>
      <c r="E64" s="37">
        <v>1</v>
      </c>
      <c r="F64" s="58">
        <v>25</v>
      </c>
      <c r="G64" s="36" t="s">
        <v>24</v>
      </c>
      <c r="H64" s="12">
        <v>0</v>
      </c>
      <c r="I64" s="12">
        <f t="shared" si="4"/>
        <v>0</v>
      </c>
      <c r="J64" s="94"/>
    </row>
    <row r="65" spans="1:10" s="13" customFormat="1" ht="29.45" customHeight="1" x14ac:dyDescent="0.25">
      <c r="A65" s="9">
        <v>10</v>
      </c>
      <c r="B65" s="75" t="s">
        <v>155</v>
      </c>
      <c r="C65" s="76"/>
      <c r="D65" s="36" t="s">
        <v>168</v>
      </c>
      <c r="E65" s="37">
        <v>40</v>
      </c>
      <c r="F65" s="58">
        <v>40</v>
      </c>
      <c r="G65" s="36" t="s">
        <v>24</v>
      </c>
      <c r="H65" s="12">
        <v>0</v>
      </c>
      <c r="I65" s="12">
        <f t="shared" si="4"/>
        <v>0</v>
      </c>
      <c r="J65" s="74"/>
    </row>
    <row r="66" spans="1:10" s="13" customFormat="1" ht="29.45" customHeight="1" thickBot="1" x14ac:dyDescent="0.3">
      <c r="A66" s="9">
        <v>11</v>
      </c>
      <c r="B66" s="75" t="s">
        <v>156</v>
      </c>
      <c r="C66" s="76"/>
      <c r="D66" s="36" t="s">
        <v>168</v>
      </c>
      <c r="E66" s="37">
        <v>40</v>
      </c>
      <c r="F66" s="58">
        <v>40</v>
      </c>
      <c r="G66" s="36" t="s">
        <v>24</v>
      </c>
      <c r="H66" s="12">
        <v>0</v>
      </c>
      <c r="I66" s="12">
        <f t="shared" si="4"/>
        <v>0</v>
      </c>
      <c r="J66" s="74"/>
    </row>
    <row r="67" spans="1:10" x14ac:dyDescent="0.25">
      <c r="A67" s="9">
        <v>13</v>
      </c>
      <c r="B67" s="95" t="s">
        <v>73</v>
      </c>
      <c r="C67" s="96"/>
      <c r="D67" s="10" t="s">
        <v>23</v>
      </c>
      <c r="E67" s="15">
        <v>4</v>
      </c>
      <c r="F67" s="60">
        <v>4</v>
      </c>
      <c r="G67" s="10" t="s">
        <v>24</v>
      </c>
      <c r="H67" s="12">
        <v>0</v>
      </c>
      <c r="I67" s="12">
        <f t="shared" ref="I67" si="5">F67*H67</f>
        <v>0</v>
      </c>
      <c r="J67" s="63">
        <f>SUM(I56:I67)</f>
        <v>0</v>
      </c>
    </row>
    <row r="70" spans="1:10" ht="17.100000000000001" customHeight="1" x14ac:dyDescent="0.25">
      <c r="B70" s="4" t="s">
        <v>52</v>
      </c>
      <c r="C70" s="4"/>
      <c r="F70" s="8"/>
    </row>
    <row r="71" spans="1:10" ht="61.5" customHeight="1" x14ac:dyDescent="0.25">
      <c r="B71" s="85" t="s">
        <v>85</v>
      </c>
      <c r="C71" s="85"/>
      <c r="D71" s="85"/>
      <c r="E71" s="85"/>
      <c r="F71" s="85"/>
    </row>
    <row r="72" spans="1:10" ht="17.45" customHeight="1" x14ac:dyDescent="0.25">
      <c r="B72" s="16"/>
      <c r="C72" s="16"/>
      <c r="D72" s="16"/>
      <c r="E72" s="16"/>
      <c r="F72" s="16"/>
    </row>
    <row r="73" spans="1:10" s="13" customFormat="1" ht="25.5" x14ac:dyDescent="0.25">
      <c r="A73" s="64" t="s">
        <v>53</v>
      </c>
      <c r="B73" s="65" t="s">
        <v>54</v>
      </c>
      <c r="C73" s="66" t="s">
        <v>55</v>
      </c>
      <c r="D73" s="66" t="s">
        <v>56</v>
      </c>
      <c r="E73" s="66" t="s">
        <v>57</v>
      </c>
      <c r="F73" s="67" t="s">
        <v>58</v>
      </c>
      <c r="G73" s="67" t="s">
        <v>59</v>
      </c>
      <c r="H73" s="68" t="s">
        <v>60</v>
      </c>
      <c r="I73" s="23"/>
    </row>
    <row r="74" spans="1:10" s="13" customFormat="1" ht="18" customHeight="1" x14ac:dyDescent="0.2">
      <c r="A74" s="17">
        <v>1</v>
      </c>
      <c r="B74" s="29" t="s">
        <v>141</v>
      </c>
      <c r="C74" s="18" t="s">
        <v>23</v>
      </c>
      <c r="D74" s="19">
        <v>1</v>
      </c>
      <c r="E74" s="20" t="s">
        <v>24</v>
      </c>
      <c r="F74" s="21" t="s">
        <v>61</v>
      </c>
      <c r="G74" s="12">
        <v>0</v>
      </c>
      <c r="H74" s="12">
        <f t="shared" ref="H74:H87" si="6">D74*G74</f>
        <v>0</v>
      </c>
      <c r="I74" s="23"/>
    </row>
    <row r="75" spans="1:10" s="13" customFormat="1" ht="18" customHeight="1" x14ac:dyDescent="0.2">
      <c r="A75" s="17">
        <v>2</v>
      </c>
      <c r="B75" s="29" t="s">
        <v>142</v>
      </c>
      <c r="C75" s="18" t="s">
        <v>23</v>
      </c>
      <c r="D75" s="19">
        <v>1</v>
      </c>
      <c r="E75" s="20" t="s">
        <v>24</v>
      </c>
      <c r="F75" s="21" t="s">
        <v>61</v>
      </c>
      <c r="G75" s="12">
        <v>0</v>
      </c>
      <c r="H75" s="12">
        <f t="shared" si="6"/>
        <v>0</v>
      </c>
      <c r="I75" s="23"/>
    </row>
    <row r="76" spans="1:10" s="13" customFormat="1" ht="18" customHeight="1" x14ac:dyDescent="0.2">
      <c r="A76" s="17">
        <v>3</v>
      </c>
      <c r="B76" s="29" t="s">
        <v>143</v>
      </c>
      <c r="C76" s="18" t="s">
        <v>23</v>
      </c>
      <c r="D76" s="19">
        <v>25</v>
      </c>
      <c r="E76" s="20" t="s">
        <v>24</v>
      </c>
      <c r="F76" s="21" t="s">
        <v>61</v>
      </c>
      <c r="G76" s="12">
        <v>0</v>
      </c>
      <c r="H76" s="12">
        <f t="shared" si="6"/>
        <v>0</v>
      </c>
      <c r="I76" s="23"/>
    </row>
    <row r="77" spans="1:10" s="13" customFormat="1" ht="18" customHeight="1" x14ac:dyDescent="0.2">
      <c r="A77" s="17">
        <v>4</v>
      </c>
      <c r="B77" s="29" t="s">
        <v>144</v>
      </c>
      <c r="C77" s="18" t="s">
        <v>23</v>
      </c>
      <c r="D77" s="19">
        <v>15</v>
      </c>
      <c r="E77" s="20" t="s">
        <v>24</v>
      </c>
      <c r="F77" s="21" t="s">
        <v>61</v>
      </c>
      <c r="G77" s="12">
        <v>0</v>
      </c>
      <c r="H77" s="12">
        <f t="shared" si="6"/>
        <v>0</v>
      </c>
      <c r="I77" s="23"/>
    </row>
    <row r="78" spans="1:10" s="13" customFormat="1" ht="18" customHeight="1" x14ac:dyDescent="0.2">
      <c r="A78" s="17">
        <v>5</v>
      </c>
      <c r="B78" s="29" t="s">
        <v>145</v>
      </c>
      <c r="C78" s="18" t="s">
        <v>23</v>
      </c>
      <c r="D78" s="19">
        <v>4</v>
      </c>
      <c r="E78" s="20" t="s">
        <v>24</v>
      </c>
      <c r="F78" s="21" t="s">
        <v>61</v>
      </c>
      <c r="G78" s="12">
        <v>0</v>
      </c>
      <c r="H78" s="12">
        <f t="shared" si="6"/>
        <v>0</v>
      </c>
      <c r="I78" s="23"/>
    </row>
    <row r="79" spans="1:10" s="13" customFormat="1" ht="18" customHeight="1" x14ac:dyDescent="0.2">
      <c r="A79" s="17">
        <v>6</v>
      </c>
      <c r="B79" s="29" t="s">
        <v>146</v>
      </c>
      <c r="C79" s="18" t="s">
        <v>23</v>
      </c>
      <c r="D79" s="19">
        <v>2</v>
      </c>
      <c r="E79" s="20" t="s">
        <v>24</v>
      </c>
      <c r="F79" s="21" t="s">
        <v>61</v>
      </c>
      <c r="G79" s="12">
        <v>0</v>
      </c>
      <c r="H79" s="12">
        <f t="shared" si="6"/>
        <v>0</v>
      </c>
      <c r="I79" s="23"/>
    </row>
    <row r="80" spans="1:10" s="13" customFormat="1" ht="18" customHeight="1" x14ac:dyDescent="0.2">
      <c r="A80" s="17">
        <v>7</v>
      </c>
      <c r="B80" s="29" t="s">
        <v>94</v>
      </c>
      <c r="C80" s="18" t="s">
        <v>23</v>
      </c>
      <c r="D80" s="19">
        <v>4</v>
      </c>
      <c r="E80" s="20" t="s">
        <v>24</v>
      </c>
      <c r="F80" s="21" t="s">
        <v>61</v>
      </c>
      <c r="G80" s="12">
        <v>0</v>
      </c>
      <c r="H80" s="12">
        <f t="shared" si="6"/>
        <v>0</v>
      </c>
      <c r="I80" s="23"/>
    </row>
    <row r="81" spans="1:9" s="13" customFormat="1" ht="18" customHeight="1" x14ac:dyDescent="0.2">
      <c r="A81" s="17">
        <v>8</v>
      </c>
      <c r="B81" s="29" t="s">
        <v>97</v>
      </c>
      <c r="C81" s="18" t="s">
        <v>23</v>
      </c>
      <c r="D81" s="19">
        <v>2</v>
      </c>
      <c r="E81" s="20" t="s">
        <v>24</v>
      </c>
      <c r="F81" s="21" t="s">
        <v>61</v>
      </c>
      <c r="G81" s="12">
        <v>0</v>
      </c>
      <c r="H81" s="12">
        <f t="shared" si="6"/>
        <v>0</v>
      </c>
      <c r="I81" s="23"/>
    </row>
    <row r="82" spans="1:9" s="13" customFormat="1" ht="18" customHeight="1" x14ac:dyDescent="0.2">
      <c r="A82" s="17">
        <v>9</v>
      </c>
      <c r="B82" s="29" t="s">
        <v>95</v>
      </c>
      <c r="C82" s="18" t="s">
        <v>23</v>
      </c>
      <c r="D82" s="19">
        <v>4</v>
      </c>
      <c r="E82" s="20" t="s">
        <v>24</v>
      </c>
      <c r="F82" s="21" t="s">
        <v>61</v>
      </c>
      <c r="G82" s="12">
        <v>0</v>
      </c>
      <c r="H82" s="12">
        <f t="shared" si="6"/>
        <v>0</v>
      </c>
      <c r="I82" s="23"/>
    </row>
    <row r="83" spans="1:9" s="13" customFormat="1" ht="18" customHeight="1" x14ac:dyDescent="0.2">
      <c r="A83" s="17">
        <v>10</v>
      </c>
      <c r="B83" s="29" t="s">
        <v>98</v>
      </c>
      <c r="C83" s="18" t="s">
        <v>23</v>
      </c>
      <c r="D83" s="19">
        <v>2</v>
      </c>
      <c r="E83" s="20" t="s">
        <v>24</v>
      </c>
      <c r="F83" s="21" t="s">
        <v>61</v>
      </c>
      <c r="G83" s="12">
        <v>0</v>
      </c>
      <c r="H83" s="12">
        <f t="shared" si="6"/>
        <v>0</v>
      </c>
      <c r="I83" s="23"/>
    </row>
    <row r="84" spans="1:9" s="13" customFormat="1" ht="18" customHeight="1" x14ac:dyDescent="0.2">
      <c r="A84" s="17">
        <v>11</v>
      </c>
      <c r="B84" s="29" t="s">
        <v>96</v>
      </c>
      <c r="C84" s="18" t="s">
        <v>23</v>
      </c>
      <c r="D84" s="19">
        <v>2</v>
      </c>
      <c r="E84" s="20" t="s">
        <v>24</v>
      </c>
      <c r="F84" s="21" t="s">
        <v>61</v>
      </c>
      <c r="G84" s="12">
        <v>0</v>
      </c>
      <c r="H84" s="12">
        <f t="shared" si="6"/>
        <v>0</v>
      </c>
      <c r="I84" s="23"/>
    </row>
    <row r="85" spans="1:9" s="13" customFormat="1" x14ac:dyDescent="0.2">
      <c r="A85" s="17">
        <v>12</v>
      </c>
      <c r="B85" s="46" t="s">
        <v>93</v>
      </c>
      <c r="C85" s="47" t="s">
        <v>23</v>
      </c>
      <c r="D85" s="48">
        <v>1</v>
      </c>
      <c r="E85" s="47" t="s">
        <v>24</v>
      </c>
      <c r="F85" s="49" t="s">
        <v>61</v>
      </c>
      <c r="G85" s="50">
        <v>0</v>
      </c>
      <c r="H85" s="50">
        <f t="shared" si="6"/>
        <v>0</v>
      </c>
      <c r="I85" s="23"/>
    </row>
    <row r="86" spans="1:9" s="13" customFormat="1" x14ac:dyDescent="0.2">
      <c r="A86" s="17">
        <v>13</v>
      </c>
      <c r="B86" s="29" t="s">
        <v>106</v>
      </c>
      <c r="C86" s="10" t="s">
        <v>23</v>
      </c>
      <c r="D86" s="15">
        <v>8</v>
      </c>
      <c r="E86" s="10" t="s">
        <v>24</v>
      </c>
      <c r="F86" s="21" t="s">
        <v>61</v>
      </c>
      <c r="G86" s="12">
        <v>0</v>
      </c>
      <c r="H86" s="12">
        <f t="shared" si="6"/>
        <v>0</v>
      </c>
      <c r="I86" s="23"/>
    </row>
    <row r="87" spans="1:9" s="13" customFormat="1" x14ac:dyDescent="0.2">
      <c r="A87" s="17">
        <v>14</v>
      </c>
      <c r="B87" s="29" t="s">
        <v>161</v>
      </c>
      <c r="C87" s="10" t="s">
        <v>23</v>
      </c>
      <c r="D87" s="15">
        <v>4</v>
      </c>
      <c r="E87" s="10" t="s">
        <v>24</v>
      </c>
      <c r="F87" s="21" t="s">
        <v>61</v>
      </c>
      <c r="G87" s="12">
        <v>0</v>
      </c>
      <c r="H87" s="12">
        <f t="shared" si="6"/>
        <v>0</v>
      </c>
      <c r="I87" s="23"/>
    </row>
    <row r="88" spans="1:9" s="13" customFormat="1" x14ac:dyDescent="0.2">
      <c r="A88" s="77">
        <v>15</v>
      </c>
      <c r="B88" s="78" t="s">
        <v>163</v>
      </c>
      <c r="C88" s="79" t="s">
        <v>23</v>
      </c>
      <c r="D88" s="80">
        <v>2</v>
      </c>
      <c r="E88" s="79" t="s">
        <v>24</v>
      </c>
      <c r="F88" s="41">
        <v>0</v>
      </c>
      <c r="G88" s="41">
        <v>0</v>
      </c>
      <c r="H88" s="41">
        <f>(F88+G88)*D88</f>
        <v>0</v>
      </c>
      <c r="I88" s="23"/>
    </row>
    <row r="89" spans="1:9" s="13" customFormat="1" x14ac:dyDescent="0.2">
      <c r="A89" s="77">
        <v>16</v>
      </c>
      <c r="B89" s="78" t="s">
        <v>164</v>
      </c>
      <c r="C89" s="79" t="s">
        <v>23</v>
      </c>
      <c r="D89" s="80">
        <v>2</v>
      </c>
      <c r="E89" s="79" t="s">
        <v>24</v>
      </c>
      <c r="F89" s="41">
        <v>0</v>
      </c>
      <c r="G89" s="41">
        <v>0</v>
      </c>
      <c r="H89" s="41">
        <f t="shared" ref="H89:H125" si="7">(F89+G89)*D89</f>
        <v>0</v>
      </c>
      <c r="I89" s="23"/>
    </row>
    <row r="90" spans="1:9" s="13" customFormat="1" x14ac:dyDescent="0.25">
      <c r="A90" s="77">
        <v>17</v>
      </c>
      <c r="B90" s="45" t="s">
        <v>171</v>
      </c>
      <c r="C90" s="10" t="s">
        <v>23</v>
      </c>
      <c r="D90" s="15">
        <v>10</v>
      </c>
      <c r="E90" s="10" t="s">
        <v>24</v>
      </c>
      <c r="F90" s="12">
        <v>0</v>
      </c>
      <c r="G90" s="12">
        <v>0</v>
      </c>
      <c r="H90" s="41">
        <f t="shared" si="7"/>
        <v>0</v>
      </c>
      <c r="I90" s="23"/>
    </row>
    <row r="91" spans="1:9" s="13" customFormat="1" x14ac:dyDescent="0.25">
      <c r="A91" s="77">
        <v>18</v>
      </c>
      <c r="B91" s="25" t="s">
        <v>172</v>
      </c>
      <c r="C91" s="51" t="s">
        <v>23</v>
      </c>
      <c r="D91" s="52">
        <v>10</v>
      </c>
      <c r="E91" s="51" t="s">
        <v>24</v>
      </c>
      <c r="F91" s="53">
        <v>0</v>
      </c>
      <c r="G91" s="53">
        <v>0</v>
      </c>
      <c r="H91" s="41">
        <f t="shared" si="7"/>
        <v>0</v>
      </c>
      <c r="I91" s="23"/>
    </row>
    <row r="92" spans="1:9" s="13" customFormat="1" x14ac:dyDescent="0.25">
      <c r="A92" s="77">
        <v>19</v>
      </c>
      <c r="B92" s="22" t="s">
        <v>173</v>
      </c>
      <c r="C92" s="20" t="s">
        <v>23</v>
      </c>
      <c r="D92" s="19">
        <v>2</v>
      </c>
      <c r="E92" s="20" t="s">
        <v>24</v>
      </c>
      <c r="F92" s="12">
        <v>0</v>
      </c>
      <c r="G92" s="12">
        <v>0</v>
      </c>
      <c r="H92" s="41">
        <f t="shared" si="7"/>
        <v>0</v>
      </c>
      <c r="I92" s="23"/>
    </row>
    <row r="93" spans="1:9" s="13" customFormat="1" x14ac:dyDescent="0.25">
      <c r="A93" s="77">
        <v>20</v>
      </c>
      <c r="B93" s="22" t="s">
        <v>174</v>
      </c>
      <c r="C93" s="20" t="s">
        <v>23</v>
      </c>
      <c r="D93" s="19">
        <v>2</v>
      </c>
      <c r="E93" s="20" t="s">
        <v>24</v>
      </c>
      <c r="F93" s="12">
        <v>0</v>
      </c>
      <c r="G93" s="12">
        <v>0</v>
      </c>
      <c r="H93" s="41">
        <f t="shared" si="7"/>
        <v>0</v>
      </c>
      <c r="I93" s="23"/>
    </row>
    <row r="94" spans="1:9" s="13" customFormat="1" x14ac:dyDescent="0.25">
      <c r="A94" s="77">
        <v>21</v>
      </c>
      <c r="B94" s="22" t="s">
        <v>147</v>
      </c>
      <c r="C94" s="20" t="s">
        <v>23</v>
      </c>
      <c r="D94" s="19">
        <v>1</v>
      </c>
      <c r="E94" s="20" t="s">
        <v>24</v>
      </c>
      <c r="F94" s="12">
        <v>0</v>
      </c>
      <c r="G94" s="12">
        <v>0</v>
      </c>
      <c r="H94" s="41">
        <f t="shared" si="7"/>
        <v>0</v>
      </c>
      <c r="I94" s="23"/>
    </row>
    <row r="95" spans="1:9" s="13" customFormat="1" x14ac:dyDescent="0.25">
      <c r="A95" s="77">
        <v>22</v>
      </c>
      <c r="B95" s="22" t="s">
        <v>107</v>
      </c>
      <c r="C95" s="20" t="s">
        <v>23</v>
      </c>
      <c r="D95" s="19">
        <v>35</v>
      </c>
      <c r="E95" s="20" t="s">
        <v>24</v>
      </c>
      <c r="F95" s="12">
        <v>0</v>
      </c>
      <c r="G95" s="12">
        <v>0</v>
      </c>
      <c r="H95" s="41">
        <f t="shared" si="7"/>
        <v>0</v>
      </c>
      <c r="I95" s="23"/>
    </row>
    <row r="96" spans="1:9" s="43" customFormat="1" x14ac:dyDescent="0.25">
      <c r="A96" s="77">
        <v>23</v>
      </c>
      <c r="B96" s="38" t="s">
        <v>108</v>
      </c>
      <c r="C96" s="39" t="s">
        <v>23</v>
      </c>
      <c r="D96" s="40">
        <v>2</v>
      </c>
      <c r="E96" s="39" t="s">
        <v>24</v>
      </c>
      <c r="F96" s="12">
        <v>0</v>
      </c>
      <c r="G96" s="12">
        <v>0</v>
      </c>
      <c r="H96" s="41">
        <f t="shared" si="7"/>
        <v>0</v>
      </c>
      <c r="I96" s="42"/>
    </row>
    <row r="97" spans="1:9" s="43" customFormat="1" x14ac:dyDescent="0.25">
      <c r="A97" s="77">
        <v>24</v>
      </c>
      <c r="B97" s="38" t="s">
        <v>109</v>
      </c>
      <c r="C97" s="39" t="s">
        <v>23</v>
      </c>
      <c r="D97" s="40">
        <v>2</v>
      </c>
      <c r="E97" s="39" t="s">
        <v>24</v>
      </c>
      <c r="F97" s="12">
        <v>0</v>
      </c>
      <c r="G97" s="12">
        <v>0</v>
      </c>
      <c r="H97" s="41">
        <f t="shared" si="7"/>
        <v>0</v>
      </c>
      <c r="I97" s="42"/>
    </row>
    <row r="98" spans="1:9" s="13" customFormat="1" x14ac:dyDescent="0.25">
      <c r="A98" s="77">
        <v>25</v>
      </c>
      <c r="B98" s="22" t="s">
        <v>157</v>
      </c>
      <c r="C98" s="20" t="s">
        <v>23</v>
      </c>
      <c r="D98" s="19">
        <v>5</v>
      </c>
      <c r="E98" s="20" t="s">
        <v>24</v>
      </c>
      <c r="F98" s="12">
        <v>0</v>
      </c>
      <c r="G98" s="12">
        <v>0</v>
      </c>
      <c r="H98" s="41">
        <f t="shared" si="7"/>
        <v>0</v>
      </c>
      <c r="I98" s="23"/>
    </row>
    <row r="99" spans="1:9" s="13" customFormat="1" x14ac:dyDescent="0.25">
      <c r="A99" s="77">
        <v>26</v>
      </c>
      <c r="B99" s="22" t="s">
        <v>165</v>
      </c>
      <c r="C99" s="20" t="s">
        <v>23</v>
      </c>
      <c r="D99" s="19">
        <v>10</v>
      </c>
      <c r="E99" s="20" t="s">
        <v>24</v>
      </c>
      <c r="F99" s="12">
        <v>0</v>
      </c>
      <c r="G99" s="12">
        <v>0</v>
      </c>
      <c r="H99" s="41">
        <f t="shared" si="7"/>
        <v>0</v>
      </c>
      <c r="I99" s="23"/>
    </row>
    <row r="100" spans="1:9" s="13" customFormat="1" x14ac:dyDescent="0.25">
      <c r="A100" s="77">
        <v>27</v>
      </c>
      <c r="B100" s="22" t="s">
        <v>166</v>
      </c>
      <c r="C100" s="20" t="s">
        <v>23</v>
      </c>
      <c r="D100" s="19">
        <v>10</v>
      </c>
      <c r="E100" s="20" t="s">
        <v>24</v>
      </c>
      <c r="F100" s="12">
        <v>0</v>
      </c>
      <c r="G100" s="12">
        <v>0</v>
      </c>
      <c r="H100" s="41">
        <f t="shared" si="7"/>
        <v>0</v>
      </c>
      <c r="I100" s="23"/>
    </row>
    <row r="101" spans="1:9" s="13" customFormat="1" x14ac:dyDescent="0.25">
      <c r="A101" s="77">
        <v>28</v>
      </c>
      <c r="B101" s="22" t="s">
        <v>158</v>
      </c>
      <c r="C101" s="20" t="s">
        <v>23</v>
      </c>
      <c r="D101" s="19">
        <v>5</v>
      </c>
      <c r="E101" s="20" t="s">
        <v>24</v>
      </c>
      <c r="F101" s="12">
        <v>0</v>
      </c>
      <c r="G101" s="12">
        <v>0</v>
      </c>
      <c r="H101" s="41">
        <f t="shared" si="7"/>
        <v>0</v>
      </c>
      <c r="I101" s="23"/>
    </row>
    <row r="102" spans="1:9" s="13" customFormat="1" x14ac:dyDescent="0.25">
      <c r="A102" s="77">
        <v>29</v>
      </c>
      <c r="B102" s="22" t="s">
        <v>129</v>
      </c>
      <c r="C102" s="20" t="s">
        <v>23</v>
      </c>
      <c r="D102" s="19">
        <v>10</v>
      </c>
      <c r="E102" s="20" t="s">
        <v>24</v>
      </c>
      <c r="F102" s="12">
        <v>0</v>
      </c>
      <c r="G102" s="12">
        <v>0</v>
      </c>
      <c r="H102" s="41">
        <f t="shared" si="7"/>
        <v>0</v>
      </c>
      <c r="I102" s="23"/>
    </row>
    <row r="103" spans="1:9" s="13" customFormat="1" x14ac:dyDescent="0.25">
      <c r="A103" s="77">
        <v>30</v>
      </c>
      <c r="B103" s="22" t="s">
        <v>62</v>
      </c>
      <c r="C103" s="20" t="s">
        <v>23</v>
      </c>
      <c r="D103" s="19">
        <v>1</v>
      </c>
      <c r="E103" s="20" t="s">
        <v>24</v>
      </c>
      <c r="F103" s="12">
        <v>0</v>
      </c>
      <c r="G103" s="12">
        <v>0</v>
      </c>
      <c r="H103" s="41">
        <f t="shared" si="7"/>
        <v>0</v>
      </c>
      <c r="I103" s="23"/>
    </row>
    <row r="104" spans="1:9" s="13" customFormat="1" x14ac:dyDescent="0.25">
      <c r="A104" s="77">
        <v>31</v>
      </c>
      <c r="B104" s="22" t="s">
        <v>63</v>
      </c>
      <c r="C104" s="20" t="s">
        <v>23</v>
      </c>
      <c r="D104" s="19">
        <v>1</v>
      </c>
      <c r="E104" s="20" t="s">
        <v>24</v>
      </c>
      <c r="F104" s="12">
        <v>0</v>
      </c>
      <c r="G104" s="12">
        <v>0</v>
      </c>
      <c r="H104" s="41">
        <f t="shared" si="7"/>
        <v>0</v>
      </c>
      <c r="I104" s="23"/>
    </row>
    <row r="105" spans="1:9" s="13" customFormat="1" x14ac:dyDescent="0.25">
      <c r="A105" s="77">
        <v>32</v>
      </c>
      <c r="B105" s="22" t="s">
        <v>64</v>
      </c>
      <c r="C105" s="20" t="s">
        <v>23</v>
      </c>
      <c r="D105" s="19">
        <v>1</v>
      </c>
      <c r="E105" s="20" t="s">
        <v>24</v>
      </c>
      <c r="F105" s="12">
        <v>0</v>
      </c>
      <c r="G105" s="12">
        <v>0</v>
      </c>
      <c r="H105" s="41">
        <f t="shared" si="7"/>
        <v>0</v>
      </c>
      <c r="I105" s="23"/>
    </row>
    <row r="106" spans="1:9" s="13" customFormat="1" x14ac:dyDescent="0.25">
      <c r="A106" s="77">
        <v>33</v>
      </c>
      <c r="B106" s="24" t="s">
        <v>100</v>
      </c>
      <c r="C106" s="20" t="s">
        <v>23</v>
      </c>
      <c r="D106" s="19">
        <v>1</v>
      </c>
      <c r="E106" s="20" t="s">
        <v>24</v>
      </c>
      <c r="F106" s="12">
        <v>0</v>
      </c>
      <c r="G106" s="12">
        <v>0</v>
      </c>
      <c r="H106" s="41">
        <f t="shared" si="7"/>
        <v>0</v>
      </c>
      <c r="I106" s="23"/>
    </row>
    <row r="107" spans="1:9" s="13" customFormat="1" x14ac:dyDescent="0.25">
      <c r="A107" s="77">
        <v>34</v>
      </c>
      <c r="B107" s="24" t="s">
        <v>65</v>
      </c>
      <c r="C107" s="20" t="s">
        <v>23</v>
      </c>
      <c r="D107" s="19">
        <v>10</v>
      </c>
      <c r="E107" s="20" t="s">
        <v>24</v>
      </c>
      <c r="F107" s="12">
        <v>0</v>
      </c>
      <c r="G107" s="12">
        <v>0</v>
      </c>
      <c r="H107" s="41">
        <f t="shared" si="7"/>
        <v>0</v>
      </c>
      <c r="I107" s="23"/>
    </row>
    <row r="108" spans="1:9" s="13" customFormat="1" x14ac:dyDescent="0.2">
      <c r="A108" s="77">
        <v>35</v>
      </c>
      <c r="B108" s="26" t="s">
        <v>6</v>
      </c>
      <c r="C108" s="20" t="s">
        <v>23</v>
      </c>
      <c r="D108" s="19">
        <v>6</v>
      </c>
      <c r="E108" s="20" t="s">
        <v>24</v>
      </c>
      <c r="F108" s="12">
        <v>0</v>
      </c>
      <c r="G108" s="12">
        <v>0</v>
      </c>
      <c r="H108" s="41">
        <f t="shared" si="7"/>
        <v>0</v>
      </c>
      <c r="I108" s="23"/>
    </row>
    <row r="109" spans="1:9" s="13" customFormat="1" x14ac:dyDescent="0.2">
      <c r="A109" s="77">
        <v>36</v>
      </c>
      <c r="B109" s="26" t="s">
        <v>7</v>
      </c>
      <c r="C109" s="20" t="s">
        <v>23</v>
      </c>
      <c r="D109" s="19">
        <v>6</v>
      </c>
      <c r="E109" s="20" t="s">
        <v>24</v>
      </c>
      <c r="F109" s="12">
        <v>0</v>
      </c>
      <c r="G109" s="12">
        <v>0</v>
      </c>
      <c r="H109" s="41">
        <f t="shared" si="7"/>
        <v>0</v>
      </c>
      <c r="I109" s="23"/>
    </row>
    <row r="110" spans="1:9" s="13" customFormat="1" x14ac:dyDescent="0.2">
      <c r="A110" s="77">
        <v>37</v>
      </c>
      <c r="B110" s="26" t="s">
        <v>8</v>
      </c>
      <c r="C110" s="20" t="s">
        <v>23</v>
      </c>
      <c r="D110" s="19">
        <v>6</v>
      </c>
      <c r="E110" s="20" t="s">
        <v>24</v>
      </c>
      <c r="F110" s="12">
        <v>0</v>
      </c>
      <c r="G110" s="12">
        <v>0</v>
      </c>
      <c r="H110" s="41">
        <f t="shared" si="7"/>
        <v>0</v>
      </c>
      <c r="I110" s="23"/>
    </row>
    <row r="111" spans="1:9" s="13" customFormat="1" x14ac:dyDescent="0.2">
      <c r="A111" s="77">
        <v>38</v>
      </c>
      <c r="B111" s="26" t="s">
        <v>5</v>
      </c>
      <c r="C111" s="20" t="s">
        <v>23</v>
      </c>
      <c r="D111" s="19">
        <v>5</v>
      </c>
      <c r="E111" s="20" t="s">
        <v>24</v>
      </c>
      <c r="F111" s="12">
        <v>0</v>
      </c>
      <c r="G111" s="12">
        <v>0</v>
      </c>
      <c r="H111" s="41">
        <f t="shared" si="7"/>
        <v>0</v>
      </c>
      <c r="I111" s="23"/>
    </row>
    <row r="112" spans="1:9" s="13" customFormat="1" x14ac:dyDescent="0.2">
      <c r="A112" s="77">
        <v>39</v>
      </c>
      <c r="B112" s="26" t="s">
        <v>9</v>
      </c>
      <c r="C112" s="20" t="s">
        <v>23</v>
      </c>
      <c r="D112" s="19">
        <v>2</v>
      </c>
      <c r="E112" s="20" t="s">
        <v>24</v>
      </c>
      <c r="F112" s="12">
        <v>0</v>
      </c>
      <c r="G112" s="12">
        <v>0</v>
      </c>
      <c r="H112" s="41">
        <f t="shared" si="7"/>
        <v>0</v>
      </c>
      <c r="I112" s="23"/>
    </row>
    <row r="113" spans="1:9" s="13" customFormat="1" x14ac:dyDescent="0.2">
      <c r="A113" s="77">
        <v>40</v>
      </c>
      <c r="B113" s="26" t="s">
        <v>10</v>
      </c>
      <c r="C113" s="20" t="s">
        <v>23</v>
      </c>
      <c r="D113" s="19">
        <v>2</v>
      </c>
      <c r="E113" s="20" t="s">
        <v>24</v>
      </c>
      <c r="F113" s="12">
        <v>0</v>
      </c>
      <c r="G113" s="12">
        <v>0</v>
      </c>
      <c r="H113" s="41">
        <f t="shared" si="7"/>
        <v>0</v>
      </c>
      <c r="I113" s="23"/>
    </row>
    <row r="114" spans="1:9" s="13" customFormat="1" x14ac:dyDescent="0.2">
      <c r="A114" s="77">
        <v>41</v>
      </c>
      <c r="B114" s="26" t="s">
        <v>11</v>
      </c>
      <c r="C114" s="20" t="s">
        <v>23</v>
      </c>
      <c r="D114" s="19">
        <v>2</v>
      </c>
      <c r="E114" s="20" t="s">
        <v>24</v>
      </c>
      <c r="F114" s="12">
        <v>0</v>
      </c>
      <c r="G114" s="12">
        <v>0</v>
      </c>
      <c r="H114" s="41">
        <f t="shared" si="7"/>
        <v>0</v>
      </c>
      <c r="I114" s="23"/>
    </row>
    <row r="115" spans="1:9" s="13" customFormat="1" x14ac:dyDescent="0.2">
      <c r="A115" s="77">
        <v>42</v>
      </c>
      <c r="B115" s="26" t="s">
        <v>1</v>
      </c>
      <c r="C115" s="20" t="s">
        <v>23</v>
      </c>
      <c r="D115" s="19">
        <v>2</v>
      </c>
      <c r="E115" s="20" t="s">
        <v>24</v>
      </c>
      <c r="F115" s="12">
        <v>0</v>
      </c>
      <c r="G115" s="12">
        <v>0</v>
      </c>
      <c r="H115" s="41">
        <f t="shared" si="7"/>
        <v>0</v>
      </c>
      <c r="I115" s="23"/>
    </row>
    <row r="116" spans="1:9" s="13" customFormat="1" x14ac:dyDescent="0.2">
      <c r="A116" s="77">
        <v>43</v>
      </c>
      <c r="B116" s="26" t="s">
        <v>12</v>
      </c>
      <c r="C116" s="20" t="s">
        <v>23</v>
      </c>
      <c r="D116" s="19">
        <v>2</v>
      </c>
      <c r="E116" s="20" t="s">
        <v>24</v>
      </c>
      <c r="F116" s="12">
        <v>0</v>
      </c>
      <c r="G116" s="12">
        <v>0</v>
      </c>
      <c r="H116" s="41">
        <f t="shared" si="7"/>
        <v>0</v>
      </c>
      <c r="I116" s="23"/>
    </row>
    <row r="117" spans="1:9" s="13" customFormat="1" x14ac:dyDescent="0.2">
      <c r="A117" s="77">
        <v>44</v>
      </c>
      <c r="B117" s="26" t="s">
        <v>13</v>
      </c>
      <c r="C117" s="20" t="s">
        <v>23</v>
      </c>
      <c r="D117" s="19">
        <v>2</v>
      </c>
      <c r="E117" s="20" t="s">
        <v>24</v>
      </c>
      <c r="F117" s="12">
        <v>0</v>
      </c>
      <c r="G117" s="12">
        <v>0</v>
      </c>
      <c r="H117" s="41">
        <f t="shared" si="7"/>
        <v>0</v>
      </c>
      <c r="I117" s="23"/>
    </row>
    <row r="118" spans="1:9" s="13" customFormat="1" x14ac:dyDescent="0.2">
      <c r="A118" s="77">
        <v>45</v>
      </c>
      <c r="B118" s="26" t="s">
        <v>14</v>
      </c>
      <c r="C118" s="20" t="s">
        <v>23</v>
      </c>
      <c r="D118" s="19">
        <v>1</v>
      </c>
      <c r="E118" s="20" t="s">
        <v>24</v>
      </c>
      <c r="F118" s="12">
        <v>0</v>
      </c>
      <c r="G118" s="12">
        <v>0</v>
      </c>
      <c r="H118" s="41">
        <f t="shared" si="7"/>
        <v>0</v>
      </c>
      <c r="I118" s="23"/>
    </row>
    <row r="119" spans="1:9" s="13" customFormat="1" x14ac:dyDescent="0.2">
      <c r="A119" s="77">
        <v>46</v>
      </c>
      <c r="B119" s="26" t="s">
        <v>15</v>
      </c>
      <c r="C119" s="20" t="s">
        <v>23</v>
      </c>
      <c r="D119" s="19">
        <v>1</v>
      </c>
      <c r="E119" s="20" t="s">
        <v>24</v>
      </c>
      <c r="F119" s="12">
        <v>0</v>
      </c>
      <c r="G119" s="12">
        <v>0</v>
      </c>
      <c r="H119" s="41">
        <f t="shared" si="7"/>
        <v>0</v>
      </c>
      <c r="I119" s="23"/>
    </row>
    <row r="120" spans="1:9" s="13" customFormat="1" x14ac:dyDescent="0.25">
      <c r="A120" s="77">
        <v>47</v>
      </c>
      <c r="B120" s="25" t="s">
        <v>110</v>
      </c>
      <c r="C120" s="20" t="s">
        <v>23</v>
      </c>
      <c r="D120" s="19">
        <v>2</v>
      </c>
      <c r="E120" s="20" t="s">
        <v>24</v>
      </c>
      <c r="F120" s="12">
        <v>0</v>
      </c>
      <c r="G120" s="12">
        <v>0</v>
      </c>
      <c r="H120" s="41">
        <f t="shared" si="7"/>
        <v>0</v>
      </c>
      <c r="I120" s="23"/>
    </row>
    <row r="121" spans="1:9" s="13" customFormat="1" x14ac:dyDescent="0.25">
      <c r="A121" s="77">
        <v>48</v>
      </c>
      <c r="B121" s="22" t="s">
        <v>99</v>
      </c>
      <c r="C121" s="20" t="s">
        <v>23</v>
      </c>
      <c r="D121" s="19">
        <v>1</v>
      </c>
      <c r="E121" s="20" t="s">
        <v>24</v>
      </c>
      <c r="F121" s="12">
        <v>0</v>
      </c>
      <c r="G121" s="12">
        <v>0</v>
      </c>
      <c r="H121" s="41">
        <f t="shared" si="7"/>
        <v>0</v>
      </c>
      <c r="I121" s="23"/>
    </row>
    <row r="122" spans="1:9" s="13" customFormat="1" x14ac:dyDescent="0.25">
      <c r="A122" s="77">
        <v>49</v>
      </c>
      <c r="B122" s="22" t="s">
        <v>130</v>
      </c>
      <c r="C122" s="20" t="s">
        <v>23</v>
      </c>
      <c r="D122" s="19">
        <v>2</v>
      </c>
      <c r="E122" s="20" t="s">
        <v>24</v>
      </c>
      <c r="F122" s="12">
        <v>0</v>
      </c>
      <c r="G122" s="12">
        <v>0</v>
      </c>
      <c r="H122" s="41">
        <f t="shared" si="7"/>
        <v>0</v>
      </c>
      <c r="I122" s="23"/>
    </row>
    <row r="123" spans="1:9" s="13" customFormat="1" x14ac:dyDescent="0.25">
      <c r="A123" s="77">
        <v>50</v>
      </c>
      <c r="B123" s="22" t="s">
        <v>111</v>
      </c>
      <c r="C123" s="20" t="s">
        <v>23</v>
      </c>
      <c r="D123" s="19">
        <v>2</v>
      </c>
      <c r="E123" s="20" t="s">
        <v>24</v>
      </c>
      <c r="F123" s="12">
        <v>0</v>
      </c>
      <c r="G123" s="12">
        <v>0</v>
      </c>
      <c r="H123" s="41">
        <f t="shared" si="7"/>
        <v>0</v>
      </c>
      <c r="I123" s="23"/>
    </row>
    <row r="124" spans="1:9" s="13" customFormat="1" x14ac:dyDescent="0.25">
      <c r="A124" s="77">
        <v>51</v>
      </c>
      <c r="B124" s="22" t="s">
        <v>162</v>
      </c>
      <c r="C124" s="20" t="s">
        <v>23</v>
      </c>
      <c r="D124" s="19">
        <v>1</v>
      </c>
      <c r="E124" s="20" t="s">
        <v>24</v>
      </c>
      <c r="F124" s="12">
        <v>0</v>
      </c>
      <c r="G124" s="12">
        <v>0</v>
      </c>
      <c r="H124" s="41">
        <f t="shared" si="7"/>
        <v>0</v>
      </c>
      <c r="I124" s="23"/>
    </row>
    <row r="125" spans="1:9" s="13" customFormat="1" x14ac:dyDescent="0.25">
      <c r="A125" s="77">
        <v>52</v>
      </c>
      <c r="B125" s="22" t="s">
        <v>170</v>
      </c>
      <c r="C125" s="20" t="s">
        <v>23</v>
      </c>
      <c r="D125" s="19">
        <v>1</v>
      </c>
      <c r="E125" s="20" t="s">
        <v>24</v>
      </c>
      <c r="F125" s="12">
        <v>0</v>
      </c>
      <c r="G125" s="12">
        <v>0</v>
      </c>
      <c r="H125" s="41">
        <f t="shared" si="7"/>
        <v>0</v>
      </c>
      <c r="I125" s="23"/>
    </row>
    <row r="126" spans="1:9" s="13" customFormat="1" ht="14.85" customHeight="1" x14ac:dyDescent="0.25">
      <c r="A126" s="88" t="s">
        <v>68</v>
      </c>
      <c r="B126" s="89"/>
      <c r="C126" s="89"/>
      <c r="D126" s="89"/>
      <c r="E126" s="89"/>
      <c r="F126" s="89"/>
      <c r="G126" s="89"/>
      <c r="H126" s="69">
        <f>SUM(H74:H125)</f>
        <v>0</v>
      </c>
      <c r="I126" s="23"/>
    </row>
    <row r="128" spans="1:9" x14ac:dyDescent="0.25">
      <c r="B128" s="4" t="s">
        <v>103</v>
      </c>
      <c r="C128" s="4"/>
      <c r="F128" s="6"/>
    </row>
    <row r="129" spans="1:7" x14ac:dyDescent="0.25">
      <c r="B129" t="s">
        <v>105</v>
      </c>
      <c r="F129" s="6"/>
    </row>
    <row r="130" spans="1:7" x14ac:dyDescent="0.25">
      <c r="B130" t="s">
        <v>16</v>
      </c>
      <c r="F130" s="6"/>
    </row>
    <row r="131" spans="1:7" x14ac:dyDescent="0.25">
      <c r="B131" t="s">
        <v>20</v>
      </c>
      <c r="F131" s="6"/>
    </row>
    <row r="132" spans="1:7" x14ac:dyDescent="0.25">
      <c r="B132" s="4"/>
      <c r="C132" s="4"/>
      <c r="F132" s="6"/>
    </row>
    <row r="133" spans="1:7" ht="25.5" x14ac:dyDescent="0.25">
      <c r="A133" s="73" t="s">
        <v>53</v>
      </c>
      <c r="B133" s="65" t="s">
        <v>54</v>
      </c>
      <c r="C133" s="72"/>
      <c r="D133" s="86" t="s">
        <v>86</v>
      </c>
      <c r="E133" s="87"/>
      <c r="F133" s="72"/>
    </row>
    <row r="134" spans="1:7" x14ac:dyDescent="0.25">
      <c r="A134" s="28">
        <v>1</v>
      </c>
      <c r="B134" s="28" t="s">
        <v>148</v>
      </c>
      <c r="C134" s="29" t="s">
        <v>22</v>
      </c>
      <c r="D134" s="81">
        <v>0</v>
      </c>
      <c r="E134" s="81"/>
      <c r="F134" s="30"/>
      <c r="G134" s="7"/>
    </row>
    <row r="135" spans="1:7" x14ac:dyDescent="0.25">
      <c r="A135" s="28">
        <v>2</v>
      </c>
      <c r="B135" s="28" t="s">
        <v>149</v>
      </c>
      <c r="C135" s="29" t="s">
        <v>22</v>
      </c>
      <c r="D135" s="81">
        <v>0</v>
      </c>
      <c r="E135" s="81"/>
      <c r="F135" s="30"/>
      <c r="G135" s="7"/>
    </row>
    <row r="136" spans="1:7" x14ac:dyDescent="0.25">
      <c r="A136" s="28">
        <v>3</v>
      </c>
      <c r="B136" s="28" t="s">
        <v>150</v>
      </c>
      <c r="C136" s="29" t="s">
        <v>22</v>
      </c>
      <c r="D136" s="81">
        <v>0</v>
      </c>
      <c r="E136" s="81"/>
      <c r="F136" s="30"/>
      <c r="G136" s="7"/>
    </row>
    <row r="137" spans="1:7" x14ac:dyDescent="0.25">
      <c r="A137" s="28">
        <v>4</v>
      </c>
      <c r="B137" s="28" t="s">
        <v>151</v>
      </c>
      <c r="C137" s="29" t="s">
        <v>22</v>
      </c>
      <c r="D137" s="81">
        <v>0</v>
      </c>
      <c r="E137" s="81"/>
      <c r="F137" s="30"/>
      <c r="G137" s="7"/>
    </row>
    <row r="138" spans="1:7" x14ac:dyDescent="0.25">
      <c r="A138" s="28">
        <v>5</v>
      </c>
      <c r="B138" s="28" t="s">
        <v>152</v>
      </c>
      <c r="C138" s="29" t="s">
        <v>22</v>
      </c>
      <c r="D138" s="81">
        <v>0</v>
      </c>
      <c r="E138" s="81"/>
      <c r="F138" s="30"/>
      <c r="G138" s="7"/>
    </row>
    <row r="139" spans="1:7" x14ac:dyDescent="0.25">
      <c r="A139" s="28">
        <v>6</v>
      </c>
      <c r="B139" s="28" t="s">
        <v>153</v>
      </c>
      <c r="C139" s="29" t="s">
        <v>22</v>
      </c>
      <c r="D139" s="81">
        <v>0</v>
      </c>
      <c r="E139" s="81"/>
      <c r="F139" s="30"/>
      <c r="G139" s="7"/>
    </row>
    <row r="140" spans="1:7" x14ac:dyDescent="0.25">
      <c r="A140" s="28">
        <v>7</v>
      </c>
      <c r="B140" s="28" t="s">
        <v>88</v>
      </c>
      <c r="C140" s="29" t="s">
        <v>22</v>
      </c>
      <c r="D140" s="81">
        <v>0</v>
      </c>
      <c r="E140" s="81"/>
      <c r="F140" s="30"/>
      <c r="G140" s="7"/>
    </row>
    <row r="141" spans="1:7" x14ac:dyDescent="0.25">
      <c r="A141" s="28">
        <v>8</v>
      </c>
      <c r="B141" s="28" t="s">
        <v>91</v>
      </c>
      <c r="C141" s="29" t="s">
        <v>22</v>
      </c>
      <c r="D141" s="81">
        <v>0</v>
      </c>
      <c r="E141" s="81"/>
      <c r="F141" s="30"/>
      <c r="G141" s="7"/>
    </row>
    <row r="142" spans="1:7" x14ac:dyDescent="0.25">
      <c r="A142" s="28">
        <v>9</v>
      </c>
      <c r="B142" s="28" t="s">
        <v>89</v>
      </c>
      <c r="C142" s="29" t="s">
        <v>22</v>
      </c>
      <c r="D142" s="81">
        <v>0</v>
      </c>
      <c r="E142" s="81"/>
      <c r="F142" s="30"/>
      <c r="G142" s="7"/>
    </row>
    <row r="143" spans="1:7" x14ac:dyDescent="0.25">
      <c r="A143" s="28">
        <v>10</v>
      </c>
      <c r="B143" s="28" t="s">
        <v>92</v>
      </c>
      <c r="C143" s="29" t="s">
        <v>22</v>
      </c>
      <c r="D143" s="81">
        <v>0</v>
      </c>
      <c r="E143" s="81"/>
      <c r="F143" s="30"/>
      <c r="G143" s="7"/>
    </row>
    <row r="144" spans="1:7" x14ac:dyDescent="0.25">
      <c r="A144" s="28">
        <v>11</v>
      </c>
      <c r="B144" s="28" t="s">
        <v>90</v>
      </c>
      <c r="C144" s="29" t="s">
        <v>22</v>
      </c>
      <c r="D144" s="81">
        <v>0</v>
      </c>
      <c r="E144" s="81"/>
      <c r="F144" s="30"/>
      <c r="G144" s="7"/>
    </row>
    <row r="145" spans="1:10" x14ac:dyDescent="0.25">
      <c r="A145" s="28">
        <v>12</v>
      </c>
      <c r="B145" s="28" t="s">
        <v>93</v>
      </c>
      <c r="C145" s="29" t="s">
        <v>22</v>
      </c>
      <c r="D145" s="81">
        <v>0</v>
      </c>
      <c r="E145" s="81"/>
      <c r="F145" s="30"/>
      <c r="G145" s="7"/>
    </row>
    <row r="146" spans="1:10" x14ac:dyDescent="0.25">
      <c r="A146" s="28">
        <v>13</v>
      </c>
      <c r="B146" s="28" t="s">
        <v>104</v>
      </c>
      <c r="C146" s="29" t="s">
        <v>22</v>
      </c>
      <c r="D146" s="81">
        <v>0</v>
      </c>
      <c r="E146" s="81"/>
      <c r="F146" s="30"/>
      <c r="G146" s="7"/>
    </row>
    <row r="147" spans="1:10" x14ac:dyDescent="0.25">
      <c r="A147" s="28"/>
      <c r="B147" s="28" t="s">
        <v>18</v>
      </c>
      <c r="C147" s="28"/>
      <c r="D147" s="28"/>
      <c r="E147" s="28"/>
      <c r="F147" s="31">
        <v>75000</v>
      </c>
    </row>
    <row r="148" spans="1:10" x14ac:dyDescent="0.25">
      <c r="A148" s="28"/>
      <c r="B148" s="32" t="s">
        <v>19</v>
      </c>
      <c r="C148" s="32"/>
      <c r="D148" s="28"/>
      <c r="E148" s="28"/>
      <c r="F148" s="33">
        <f>F147*(1-(AVERAGE(D134,D135,D136,D137,D138,D139,D140,D141,D142,D143,D144,D145,D146)))</f>
        <v>75000</v>
      </c>
    </row>
    <row r="149" spans="1:10" x14ac:dyDescent="0.25">
      <c r="B149" s="4"/>
      <c r="C149" s="4"/>
      <c r="F149" s="44"/>
    </row>
    <row r="150" spans="1:10" x14ac:dyDescent="0.25">
      <c r="B150" s="3" t="s">
        <v>4</v>
      </c>
      <c r="C150" s="3"/>
    </row>
    <row r="151" spans="1:10" ht="15" customHeight="1" thickBot="1" x14ac:dyDescent="0.3">
      <c r="A151" s="101" t="s">
        <v>71</v>
      </c>
      <c r="B151" s="102"/>
      <c r="C151" s="102"/>
      <c r="D151" s="102"/>
      <c r="E151" s="102"/>
      <c r="F151" s="102"/>
      <c r="G151" s="102"/>
      <c r="H151" s="102"/>
      <c r="I151" s="102"/>
      <c r="J151" s="103"/>
    </row>
    <row r="152" spans="1:10" ht="15.75" thickBot="1" x14ac:dyDescent="0.3">
      <c r="A152" s="35"/>
      <c r="B152" s="95" t="s">
        <v>46</v>
      </c>
      <c r="C152" s="104"/>
      <c r="D152" s="104"/>
      <c r="E152" s="104"/>
      <c r="F152" s="104"/>
      <c r="G152" s="104"/>
      <c r="H152" s="96"/>
      <c r="I152" s="34">
        <f>J31</f>
        <v>0</v>
      </c>
      <c r="J152" s="105"/>
    </row>
    <row r="153" spans="1:10" ht="15.75" thickBot="1" x14ac:dyDescent="0.3">
      <c r="A153" s="35"/>
      <c r="B153" s="95" t="s">
        <v>49</v>
      </c>
      <c r="C153" s="104"/>
      <c r="D153" s="104"/>
      <c r="E153" s="104"/>
      <c r="F153" s="104"/>
      <c r="G153" s="104"/>
      <c r="H153" s="96"/>
      <c r="I153" s="34">
        <f>J49</f>
        <v>0</v>
      </c>
      <c r="J153" s="106"/>
    </row>
    <row r="154" spans="1:10" ht="15.75" thickBot="1" x14ac:dyDescent="0.3">
      <c r="A154" s="35"/>
      <c r="B154" s="95" t="s">
        <v>69</v>
      </c>
      <c r="C154" s="104"/>
      <c r="D154" s="104"/>
      <c r="E154" s="104"/>
      <c r="F154" s="104"/>
      <c r="G154" s="104"/>
      <c r="H154" s="96"/>
      <c r="I154" s="34">
        <f>J67</f>
        <v>0</v>
      </c>
      <c r="J154" s="106"/>
    </row>
    <row r="155" spans="1:10" ht="15.75" thickBot="1" x14ac:dyDescent="0.3">
      <c r="A155" s="35"/>
      <c r="B155" s="95" t="s">
        <v>52</v>
      </c>
      <c r="C155" s="104"/>
      <c r="D155" s="104"/>
      <c r="E155" s="104"/>
      <c r="F155" s="104"/>
      <c r="G155" s="104"/>
      <c r="H155" s="96"/>
      <c r="I155" s="34">
        <f>H126</f>
        <v>0</v>
      </c>
      <c r="J155" s="106"/>
    </row>
    <row r="156" spans="1:10" ht="15.75" thickBot="1" x14ac:dyDescent="0.3">
      <c r="A156" s="35"/>
      <c r="B156" s="95" t="s">
        <v>131</v>
      </c>
      <c r="C156" s="104"/>
      <c r="D156" s="104"/>
      <c r="E156" s="104"/>
      <c r="F156" s="104"/>
      <c r="G156" s="104"/>
      <c r="H156" s="96"/>
      <c r="I156" s="34">
        <f>F147</f>
        <v>75000</v>
      </c>
      <c r="J156" s="106"/>
    </row>
    <row r="157" spans="1:10" ht="14.45" customHeight="1" x14ac:dyDescent="0.25">
      <c r="A157" s="107" t="s">
        <v>72</v>
      </c>
      <c r="B157" s="108"/>
      <c r="C157" s="108"/>
      <c r="D157" s="70"/>
      <c r="E157" s="70"/>
      <c r="F157" s="70"/>
      <c r="G157" s="70"/>
      <c r="H157" s="70"/>
      <c r="I157" s="71">
        <f>SUM(I152:I156)</f>
        <v>75000</v>
      </c>
      <c r="J157" s="106"/>
    </row>
  </sheetData>
  <mergeCells count="69">
    <mergeCell ref="D146:E146"/>
    <mergeCell ref="A151:J151"/>
    <mergeCell ref="B152:H152"/>
    <mergeCell ref="J152:J157"/>
    <mergeCell ref="B153:H153"/>
    <mergeCell ref="B154:H154"/>
    <mergeCell ref="B155:H155"/>
    <mergeCell ref="B156:H156"/>
    <mergeCell ref="A157:C157"/>
    <mergeCell ref="B15:C15"/>
    <mergeCell ref="A55:J55"/>
    <mergeCell ref="B56:C56"/>
    <mergeCell ref="J56:J64"/>
    <mergeCell ref="B30:C30"/>
    <mergeCell ref="B31:C31"/>
    <mergeCell ref="B29:C29"/>
    <mergeCell ref="B47:C47"/>
    <mergeCell ref="A16:J16"/>
    <mergeCell ref="B17:C17"/>
    <mergeCell ref="J17:J30"/>
    <mergeCell ref="B18:C18"/>
    <mergeCell ref="B19:C19"/>
    <mergeCell ref="B20:C20"/>
    <mergeCell ref="B21:C21"/>
    <mergeCell ref="B23:C23"/>
    <mergeCell ref="B27:C27"/>
    <mergeCell ref="B22:C22"/>
    <mergeCell ref="B24:C24"/>
    <mergeCell ref="B26:C26"/>
    <mergeCell ref="B25:C25"/>
    <mergeCell ref="D134:E134"/>
    <mergeCell ref="A126:G126"/>
    <mergeCell ref="A37:J37"/>
    <mergeCell ref="J38:J48"/>
    <mergeCell ref="B49:C49"/>
    <mergeCell ref="B38:C38"/>
    <mergeCell ref="B40:C40"/>
    <mergeCell ref="B41:C41"/>
    <mergeCell ref="B42:C42"/>
    <mergeCell ref="B43:C43"/>
    <mergeCell ref="B44:C44"/>
    <mergeCell ref="B45:C45"/>
    <mergeCell ref="B67:C67"/>
    <mergeCell ref="B54:C54"/>
    <mergeCell ref="B39:C39"/>
    <mergeCell ref="B36:C36"/>
    <mergeCell ref="B48:C48"/>
    <mergeCell ref="D135:E135"/>
    <mergeCell ref="D136:E136"/>
    <mergeCell ref="D137:E137"/>
    <mergeCell ref="B46:C46"/>
    <mergeCell ref="B61:C61"/>
    <mergeCell ref="B62:C62"/>
    <mergeCell ref="B63:C63"/>
    <mergeCell ref="B64:C64"/>
    <mergeCell ref="B57:C57"/>
    <mergeCell ref="B58:C58"/>
    <mergeCell ref="B59:C59"/>
    <mergeCell ref="B60:C60"/>
    <mergeCell ref="B71:F71"/>
    <mergeCell ref="D133:E133"/>
    <mergeCell ref="D138:E138"/>
    <mergeCell ref="D139:E139"/>
    <mergeCell ref="D145:E145"/>
    <mergeCell ref="D140:E140"/>
    <mergeCell ref="D141:E141"/>
    <mergeCell ref="D142:E142"/>
    <mergeCell ref="D143:E143"/>
    <mergeCell ref="D144:E144"/>
  </mergeCells>
  <phoneticPr fontId="21" type="noConversion"/>
  <pageMargins left="0.70866141732283472" right="0.70866141732283472" top="0.74803149606299213" bottom="0.74803149606299213" header="0.31496062992125984" footer="0.31496062992125984"/>
  <pageSetup paperSize="9" scale="85" orientation="landscape" r:id="rId1"/>
  <ignoredErrors>
    <ignoredError sqref="H8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FD888-E72A-4651-A959-5B64F27A14AE}">
  <dimension ref="A1"/>
  <sheetViews>
    <sheetView workbookViewId="0">
      <selection activeCell="O22" sqref="O22"/>
    </sheetView>
  </sheetViews>
  <sheetFormatPr defaultRowHeight="15" x14ac:dyDescent="0.25"/>
  <cols>
    <col min="26" max="26" width="72.85546875" bestFit="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Blad2</vt:lpstr>
      <vt:lpstr>Blad1!Afdrukbereik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Jasper Kampman</dc:creator>
  <cp:lastModifiedBy>Mariska van 't Westeinde</cp:lastModifiedBy>
  <cp:lastPrinted>2016-01-13T14:47:31Z</cp:lastPrinted>
  <dcterms:created xsi:type="dcterms:W3CDTF">2016-01-13T13:42:09Z</dcterms:created>
  <dcterms:modified xsi:type="dcterms:W3CDTF">2026-09-25T13:59:12Z</dcterms:modified>
</cp:coreProperties>
</file>