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T:\rvo\HDO_IUCICT\01. IWR\02. Inkoop\02. EA's\IWR2026 - iOS\03. Nota's van Inlichtingen\NvI-2\Docs aangepast\"/>
    </mc:Choice>
  </mc:AlternateContent>
  <xr:revisionPtr revIDLastSave="0" documentId="13_ncr:1_{A71F5B95-625B-4EC1-B14B-F0B1F865EFE0}" xr6:coauthVersionLast="47" xr6:coauthVersionMax="47" xr10:uidLastSave="{00000000-0000-0000-0000-000000000000}"/>
  <bookViews>
    <workbookView xWindow="-108" yWindow="-108" windowWidth="23256" windowHeight="14016" tabRatio="942" activeTab="3" xr2:uid="{00000000-000D-0000-FFFF-FFFF00000000}"/>
  </bookViews>
  <sheets>
    <sheet name="Voorblad" sheetId="21" r:id="rId1"/>
    <sheet name="Invulinstructie" sheetId="23" r:id="rId2"/>
    <sheet name="Tarieflijst Diensten" sheetId="11" r:id="rId3"/>
    <sheet name="Prijs voor Producten" sheetId="24" r:id="rId4"/>
  </sheets>
  <definedNames>
    <definedName name="_xlnm.Print_Area" localSheetId="3">'Prijs voor Producten'!#REF!</definedName>
    <definedName name="_xlnm.Print_Area" localSheetId="2">'Tarieflijst Diensten'!#REF!</definedName>
    <definedName name="OLE_LINK1" localSheetId="0">Voorblad!#REF!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7" i="24" l="1"/>
  <c r="H67" i="24" s="1"/>
  <c r="G66" i="24"/>
  <c r="H66" i="24" s="1"/>
  <c r="G64" i="24"/>
  <c r="H64" i="24" s="1"/>
  <c r="G63" i="24"/>
  <c r="H63" i="24" s="1"/>
  <c r="G61" i="24"/>
  <c r="H61" i="24" s="1"/>
  <c r="G60" i="24"/>
  <c r="H60" i="24" s="1"/>
  <c r="G59" i="24"/>
  <c r="H59" i="24" s="1"/>
  <c r="G42" i="24"/>
  <c r="G43" i="24" l="1"/>
  <c r="H43" i="24" s="1"/>
  <c r="G44" i="24"/>
  <c r="H44" i="24" s="1"/>
  <c r="G45" i="24"/>
  <c r="H45" i="24" s="1"/>
  <c r="G48" i="24"/>
  <c r="H48" i="24" s="1"/>
  <c r="G49" i="24"/>
  <c r="H49" i="24" s="1"/>
  <c r="G50" i="24"/>
  <c r="H50" i="24" s="1"/>
  <c r="G51" i="24"/>
  <c r="H51" i="24" s="1"/>
  <c r="G54" i="24"/>
  <c r="H54" i="24" s="1"/>
  <c r="G55" i="24"/>
  <c r="H55" i="24" s="1"/>
  <c r="G56" i="24"/>
  <c r="G57" i="24"/>
  <c r="H57" i="24" s="1"/>
  <c r="G58" i="24"/>
  <c r="H58" i="24" s="1"/>
  <c r="G62" i="24"/>
  <c r="H62" i="24" s="1"/>
  <c r="G65" i="24"/>
  <c r="H65" i="24" s="1"/>
  <c r="G33" i="24"/>
  <c r="G34" i="24"/>
  <c r="G35" i="24"/>
  <c r="G32" i="24"/>
  <c r="H33" i="24"/>
  <c r="H34" i="24"/>
  <c r="H35" i="24"/>
  <c r="H42" i="24"/>
  <c r="H68" i="24" s="1"/>
  <c r="H32" i="24"/>
  <c r="H38" i="24" s="1"/>
  <c r="G12" i="24" l="1"/>
  <c r="H12" i="24" s="1"/>
  <c r="G13" i="24"/>
  <c r="H13" i="24" s="1"/>
  <c r="G14" i="24"/>
  <c r="H14" i="24" s="1"/>
  <c r="G15" i="24"/>
  <c r="H15" i="24" s="1"/>
  <c r="G16" i="24"/>
  <c r="H16" i="24" s="1"/>
  <c r="G17" i="24"/>
  <c r="H17" i="24" s="1"/>
  <c r="G18" i="24"/>
  <c r="H18" i="24" s="1"/>
  <c r="G19" i="24"/>
  <c r="H19" i="24" s="1"/>
  <c r="G20" i="24"/>
  <c r="H20" i="24" s="1"/>
  <c r="G21" i="24"/>
  <c r="H21" i="24" s="1"/>
  <c r="G22" i="24"/>
  <c r="H22" i="24" s="1"/>
  <c r="G23" i="24"/>
  <c r="H23" i="24" s="1"/>
  <c r="G24" i="24"/>
  <c r="H24" i="24" s="1"/>
  <c r="G25" i="24"/>
  <c r="H25" i="24" s="1"/>
  <c r="G26" i="24"/>
  <c r="H26" i="24" s="1"/>
  <c r="G11" i="24"/>
  <c r="H11" i="24" s="1"/>
  <c r="H28" i="24" s="1"/>
  <c r="E68" i="24"/>
  <c r="E38" i="24"/>
  <c r="E28" i="24"/>
  <c r="E70" i="24" l="1"/>
  <c r="G21" i="11" l="1"/>
  <c r="G22" i="11"/>
  <c r="G28" i="24"/>
  <c r="G68" i="24"/>
  <c r="G20" i="11"/>
  <c r="G11" i="11"/>
  <c r="G12" i="11"/>
  <c r="G13" i="11"/>
  <c r="G14" i="11"/>
  <c r="G15" i="11"/>
  <c r="E16" i="11"/>
  <c r="G16" i="11"/>
  <c r="G17" i="11"/>
  <c r="G18" i="11"/>
  <c r="G19" i="11"/>
  <c r="G23" i="11"/>
  <c r="G38" i="24" l="1"/>
  <c r="G71" i="24" s="1"/>
  <c r="H72" i="24"/>
</calcChain>
</file>

<file path=xl/sharedStrings.xml><?xml version="1.0" encoding="utf-8"?>
<sst xmlns="http://schemas.openxmlformats.org/spreadsheetml/2006/main" count="153" uniqueCount="132">
  <si>
    <t>Uurtarief:</t>
  </si>
  <si>
    <t>Tarief per opgeslagen Product 
per maand:</t>
  </si>
  <si>
    <t>Tarief per Product:</t>
  </si>
  <si>
    <t xml:space="preserve"> Tarief per Product:</t>
  </si>
  <si>
    <t>Dienstbeschrijving</t>
  </si>
  <si>
    <t>D-01</t>
  </si>
  <si>
    <t>D-05</t>
  </si>
  <si>
    <t>D-07</t>
  </si>
  <si>
    <t>D-08</t>
  </si>
  <si>
    <t>D-09</t>
  </si>
  <si>
    <t>Bijlage G</t>
  </si>
  <si>
    <t>Invulformulier Tarieven</t>
  </si>
  <si>
    <t>Behorend bij</t>
  </si>
  <si>
    <t>Europese aanbesteding</t>
  </si>
  <si>
    <t>ICT Werkomgeving Rijk</t>
  </si>
  <si>
    <t>Datum</t>
  </si>
  <si>
    <t>Kenmerk</t>
  </si>
  <si>
    <t>Versie</t>
  </si>
  <si>
    <t>Status</t>
  </si>
  <si>
    <t>D-10</t>
  </si>
  <si>
    <t>Eenheid</t>
  </si>
  <si>
    <t>Artikel-nummer</t>
  </si>
  <si>
    <t>Beschrijving</t>
  </si>
  <si>
    <t>P: Maximum Tarief
excl. btw in euro</t>
  </si>
  <si>
    <t>Naam Inschrijver:</t>
  </si>
  <si>
    <t>Q: Fictieve aantallen per jaar</t>
  </si>
  <si>
    <t>D-06</t>
  </si>
  <si>
    <t>Op verzoek van een Deelnemer voorziet de Opdrachtnemer Producten van een unieke markering t.b.v. assetmanagement met een door de Deelnemer aangeleverde ID-sticker of RFID. Daarbij levert Opdrachtnemer een bestand met relevante ID’s (serienummer, MAC adres, IMEI nummer, etc.) om de in gebruik zijnde CDMB te vullen.</t>
  </si>
  <si>
    <t>Op verzoek van een Deelnemer biedt Opdrachtnemer opslag aan voor Producten in het kader van een c.p. levering. Dit is kort- of langdurige opslag inclusief verzekering tegen brand, diefstal, waterschade etc. Daarnaast aan de buitenkant van de dozen/verpakkingsmaterialen duidelijk de naam van de Deelnemer en het inkoopnummer vermelden, zodat duidelijk is welke pallets deel uitmaken van de betreffende partij goederen.</t>
  </si>
  <si>
    <t>Op verzoek van de Deelnemer plaatst Opdrachtnemer een sim kaart in het Product.</t>
  </si>
  <si>
    <t>Op verzoek van de Deelnemer verzend Opdrachtnemer Producten naar een thuislocatie van eindgebruikers. Hiervoor dient tussen Deelnemer en Opdrachtnemer de Verwerkersovereenkomst (Bijlage 28 - Verwerkersovereenkomst) afgesloten te worden als onderdeel van de Nadere overeenkomst.</t>
  </si>
  <si>
    <t xml:space="preserve">Op verzoek van een Deelnemer voert Opdrachtnemer buiten de garantie reparatiewerkzaamheden uit aan Producten. De geoffreerde kosten buiten garantie worden opgebouwd uit een Uurtarief en kosten van onderdelen. </t>
  </si>
  <si>
    <t>Op verzoek van een Deelnemer stelt Opdrachtnemer een technicus beschikbaar om de Deelnemer te ondersteunen op het vlak van Producten met een image-test en de productselectie.</t>
  </si>
  <si>
    <t>Tarief per  Product:</t>
  </si>
  <si>
    <t xml:space="preserve">Tarief per Product: </t>
  </si>
  <si>
    <t>Prijs voor Producten</t>
  </si>
  <si>
    <t>Minimaal kortings-percentage van Inschrijver</t>
  </si>
  <si>
    <t>Fictieve korting ex btw</t>
  </si>
  <si>
    <t>Totaal prijs ex btw</t>
  </si>
  <si>
    <t>Koop van devices binnen de Productcategorie iOS devices</t>
  </si>
  <si>
    <t>Koop van devices binnen de Productcategorie iPadOS devices</t>
  </si>
  <si>
    <t>Koop van devices binnen de Productcategorie MacOS devices</t>
  </si>
  <si>
    <t>1: K%-iOS</t>
  </si>
  <si>
    <t>2: K%-iPadOS</t>
  </si>
  <si>
    <t>3: K%-MacOS</t>
  </si>
  <si>
    <t>Referentie</t>
  </si>
  <si>
    <t>Minimaal besparings-percentage van Inschrijver</t>
  </si>
  <si>
    <t>Looptijd van de Beheerfase in maanden</t>
  </si>
  <si>
    <t>Huur van devices binnen de Productcategorie iOS devices</t>
  </si>
  <si>
    <t>Huur van devices binnen de Productcategorie iPadOS devices</t>
  </si>
  <si>
    <t>Huur van devices binnen de Productcategorie MacOS devices</t>
  </si>
  <si>
    <t>n.v.t.</t>
  </si>
  <si>
    <t>Functie tekenbevoegde</t>
  </si>
  <si>
    <t xml:space="preserve">Subtotaal: P*Q </t>
  </si>
  <si>
    <t>Restwaarde in % van Lijstprijs van inschrijver</t>
  </si>
  <si>
    <t>Apple Care</t>
  </si>
  <si>
    <t>5: K%-Overige</t>
  </si>
  <si>
    <t>Koop van Producten binnen de Productcategorie watchOS devices</t>
  </si>
  <si>
    <t>Koop van Producten binnen de Productcategorie Accessoires</t>
  </si>
  <si>
    <t>4: K%-watchOS</t>
  </si>
  <si>
    <t>Op verzoek van de Deelnemer verpakt Opdrachtnemer een doos met de volgende items: een tas met daarin een Device inclusief bijbehorende Accessoires.</t>
  </si>
  <si>
    <t xml:space="preserve">Op verzoek van Deelnemer bevestigt Opdrachtnemer, voor datum levering aan de Deelnemer, de screenprotector en/of een privacyscherm op de juiste wijze op het Product. </t>
  </si>
  <si>
    <t>(inclusief optionele Accessoires en Diensten)</t>
  </si>
  <si>
    <t>Som 1 t/m 5</t>
  </si>
  <si>
    <t>6: D%</t>
  </si>
  <si>
    <t>5.1 subgroep (power) adapters en aansluitsnoeren</t>
  </si>
  <si>
    <t>5.2 subgroep Beschermcases en Screenprotectors</t>
  </si>
  <si>
    <t>5.5 subgroep bedrade Earpods</t>
  </si>
  <si>
    <t>7: B%-iOS-36</t>
  </si>
  <si>
    <t>8: B%-iOS-48</t>
  </si>
  <si>
    <t>9: B%-iPadOS-36</t>
  </si>
  <si>
    <t>10: B%-iPadOS-48</t>
  </si>
  <si>
    <t>Som 6</t>
  </si>
  <si>
    <t>9.1 subprod.cat. iPadOS dev. Pro</t>
  </si>
  <si>
    <t>9.2 subprod.cat. iPadOS dev. overige</t>
  </si>
  <si>
    <t>10.1 subprod.cat. iPadOS dev. pro</t>
  </si>
  <si>
    <t>10.2 subprod.cat. iPadOS dev. Overige</t>
  </si>
  <si>
    <t>Op verzoek van een Deelnemer levert Opdrachtnemer een elektronische CMDB lijst aan n.a.v. inventarisatie.</t>
  </si>
  <si>
    <t>5.9 subgroep overige/ andere accessoires iPadOS</t>
  </si>
  <si>
    <t>5.6 subgroep headphones, speakers en draadloze Airpods (excl Airpods Pro)</t>
  </si>
  <si>
    <t>5.7 subgroep Airpods Pro</t>
  </si>
  <si>
    <t>5.8 subgroep overige/ andere accessoires iOS en WatchOS</t>
  </si>
  <si>
    <t>5.10 subgroep overige/ andere accessoires MacOS excl display</t>
  </si>
  <si>
    <t>5.3 subgroep pencils en pencil accessoires</t>
  </si>
  <si>
    <t>5.11 subgroep MacOS display</t>
  </si>
  <si>
    <t>5.4 subgroep toetsenborden</t>
  </si>
  <si>
    <t>Op verzoek van Deelnemer wordt de meest recente versie van hardwaregebonden systeemprogrammatuur waaronder firmware of microcode met het Product op het moment van leveren, geïnstalleerd. Eventuele Gebruiksrechten (licenties) worden meegeleverd. </t>
  </si>
  <si>
    <t>6.4 subgroep Apple Care for Enterprise en Apple Care OS Support (ACOSS)</t>
  </si>
  <si>
    <t>6.1 subgroep Apple Care iOS (excl Apple Care for Enterprise en Apple Care OS Support for Reseller)</t>
  </si>
  <si>
    <t>6.2 subgroep Apple Care iPadOS (excl Apple Care for Enterprise en Apple Care OS Support for Reseller)</t>
  </si>
  <si>
    <t>6.3 subgroep Apple Care MacOS (excl Apple Care for Enterprise en Apple Care OS Support for Reseller)</t>
  </si>
  <si>
    <t>nummering nog aanpassen</t>
  </si>
  <si>
    <r>
      <t xml:space="preserve">Op verzoek van een Deelnemer voorziet de Opdrachtnemer </t>
    </r>
    <r>
      <rPr>
        <b/>
        <sz val="8"/>
        <rFont val="Verdana"/>
        <family val="2"/>
      </rPr>
      <t xml:space="preserve">de verpakking(en) van </t>
    </r>
    <r>
      <rPr>
        <sz val="8"/>
        <rFont val="Verdana"/>
        <family val="2"/>
      </rPr>
      <t>de Producten van een unieke markering t.b.v. assetmanagement met een door de Deelnemer aangeleverde ID-sticker of RFID. Daarbij levert Opdrachtnemer een bestand met relevante ID’s (serienummer, MAC adres, IMEI nummer, etc.) om de in gebruik zijnde CDMB te vullen.</t>
    </r>
  </si>
  <si>
    <t>IUC 202505150</t>
  </si>
  <si>
    <t>IWR2026|WpHW|iOS, iPadOS en MacOS Devices</t>
  </si>
  <si>
    <t>Naam tekenbevoegde</t>
  </si>
  <si>
    <t>D-02</t>
  </si>
  <si>
    <t>D-03</t>
  </si>
  <si>
    <t>D-04</t>
  </si>
  <si>
    <t>D-11</t>
  </si>
  <si>
    <t>D-12</t>
  </si>
  <si>
    <t>Bijlage G – Invulformulier Tarieven, tabblad Prijs voor Producten behorende bij IWR2026|WpHW|iOS, iPadOS &amp; MacOS Devices</t>
  </si>
  <si>
    <t>Totale fictieve inschrijfprijs voor Diensten:</t>
  </si>
  <si>
    <t>Bijlage G – Invulformulier Tarieven, tabblad Tarieflijst Diensten behorende bij IWR2026|WpHW|iOS, iPadOS &amp; MacOS Devices</t>
  </si>
  <si>
    <t>Som 7 t/m 13</t>
  </si>
  <si>
    <t>Totale fictieve omzet ex btw (1 t/m 13)</t>
  </si>
  <si>
    <t>Totale fictieve korting ex btw (1 t/m 13)</t>
  </si>
  <si>
    <t>Totale fictieve inschrijfprijs voor Producten (1 t/m 13)</t>
  </si>
  <si>
    <t>11: B%-MacOS-36</t>
  </si>
  <si>
    <t>12: B%-MacOS-48</t>
  </si>
  <si>
    <t>13: B%-MacOS-60</t>
  </si>
  <si>
    <t>Definitief</t>
  </si>
  <si>
    <t>7.1 subprod.cat. iOS dev. N (low end)</t>
  </si>
  <si>
    <t xml:space="preserve">7.2 subprod.cat. iOS dev. N-2 </t>
  </si>
  <si>
    <t xml:space="preserve">7.3 subprod.cat. iOS dev. N-1 </t>
  </si>
  <si>
    <t>7.4 subprod.cat. iOS dev. N (high end)</t>
  </si>
  <si>
    <t>8.1 subprod.cat. iOS dev. N (low end)</t>
  </si>
  <si>
    <t>8.2 subprod.cat. iOS dev. N-2</t>
  </si>
  <si>
    <t>8.3 subprod.cat. iOS dev. N-1</t>
  </si>
  <si>
    <t>8.4 subprod.cat. iOS dev. N (high end)</t>
  </si>
  <si>
    <r>
      <t xml:space="preserve">Op verzoek van de Deelnemer voert Opdrachtnemer </t>
    </r>
    <r>
      <rPr>
        <strike/>
        <sz val="8"/>
        <rFont val="Verdana"/>
        <family val="2"/>
      </rPr>
      <t xml:space="preserve">binnen en </t>
    </r>
    <r>
      <rPr>
        <sz val="8"/>
        <rFont val="Verdana"/>
        <family val="2"/>
      </rPr>
      <t>buiten garantie reparatiewerkzaamheden uit op Locatie van de Deelnemer. De Opdrachtnemer mag voor het uitvoeren van reparatiewerkzaamheden op Locatie één maal per dag voorrijkosten in rekening brengen.</t>
    </r>
  </si>
  <si>
    <t>1.2</t>
  </si>
  <si>
    <t>Tarief voorrijden per Locatie:</t>
  </si>
  <si>
    <t>Beschrijving
KOOP</t>
  </si>
  <si>
    <t>Beschrijving
HUUR</t>
  </si>
  <si>
    <t>Fictieve omzet ex btw 
o.b.v. Apple Listprice</t>
  </si>
  <si>
    <t>11.1 subprod.cat. MacOS dev. Neo (low end)</t>
  </si>
  <si>
    <t>12.1 subprod.cat. MacOS dev. Neo (low end)</t>
  </si>
  <si>
    <t>12.2 subprod.cat. iPadOS dev. Air/ Pro/ Overige (high end)</t>
  </si>
  <si>
    <t>13.1 subprod.cat. MacOS dev. Neo (low end)</t>
  </si>
  <si>
    <t>13.2 subprod.cat. iPadOS dev. Air/ Pro/ Overige (high end)</t>
  </si>
  <si>
    <t>11.2 subprod.cat. iPadOS dev. Air/ Pro/ Overige (high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</si>
</sst>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413]d\ mmmm\ yyyy;@"/>
  </numFmts>
  <fonts count="18" x14ac:knownFonts="1">
    <font>
      <sz val="11"/>
      <color theme="1"/>
      <name val="Calibri"/>
      <family val="2"/>
      <scheme val="minor"/>
    </font>
    <font>
      <sz val="11"/>
      <color theme="1"/>
      <name val="Calibri"/>
      <family val="2"/>
      <scheme val="minor"/>
    </font>
    <font>
      <sz val="9"/>
      <color theme="1"/>
      <name val="Verdana"/>
      <family val="2"/>
    </font>
    <font>
      <b/>
      <sz val="9"/>
      <color theme="1"/>
      <name val="Verdana"/>
      <family val="2"/>
    </font>
    <font>
      <b/>
      <sz val="14"/>
      <color theme="1"/>
      <name val="Verdana"/>
      <family val="2"/>
    </font>
    <font>
      <b/>
      <sz val="12"/>
      <color theme="1"/>
      <name val="Verdana"/>
      <family val="2"/>
    </font>
    <font>
      <sz val="12"/>
      <color theme="1"/>
      <name val="Verdana"/>
      <family val="2"/>
    </font>
    <font>
      <i/>
      <sz val="12"/>
      <color theme="1"/>
      <name val="Verdana"/>
      <family val="2"/>
    </font>
    <font>
      <sz val="11"/>
      <color theme="1"/>
      <name val="Verdana"/>
      <family val="2"/>
    </font>
    <font>
      <b/>
      <sz val="9"/>
      <color theme="0"/>
      <name val="Verdana"/>
      <family val="2"/>
    </font>
    <font>
      <sz val="9"/>
      <name val="Verdana"/>
      <family val="2"/>
    </font>
    <font>
      <sz val="16"/>
      <color theme="1"/>
      <name val="Verdana"/>
      <family val="2"/>
    </font>
    <font>
      <sz val="9"/>
      <name val="Arial"/>
      <family val="2"/>
    </font>
    <font>
      <sz val="8"/>
      <color rgb="FF000000"/>
      <name val="Verdana"/>
      <family val="2"/>
    </font>
    <font>
      <b/>
      <sz val="9"/>
      <name val="Verdana"/>
      <family val="2"/>
    </font>
    <font>
      <sz val="8"/>
      <name val="Verdana"/>
      <family val="2"/>
    </font>
    <font>
      <b/>
      <sz val="8"/>
      <name val="Verdana"/>
      <family val="2"/>
    </font>
    <font>
      <strike/>
      <sz val="8"/>
      <name val="Verdana"/>
      <family val="2"/>
    </font>
  </fonts>
  <fills count="9">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rgb="FFFFFFFF"/>
        <bgColor indexed="64"/>
      </patternFill>
    </fill>
    <fill>
      <patternFill patternType="solid">
        <fgColor theme="0"/>
        <bgColor indexed="64"/>
      </patternFill>
    </fill>
    <fill>
      <patternFill patternType="solid">
        <fgColor theme="6" tint="0.39997558519241921"/>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auto="1"/>
      </left>
      <right/>
      <top style="double">
        <color auto="1"/>
      </top>
      <bottom/>
      <diagonal/>
    </border>
    <border>
      <left/>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164">
    <xf numFmtId="0" fontId="0" fillId="0" borderId="0" xfId="0"/>
    <xf numFmtId="0" fontId="2" fillId="0" borderId="14" xfId="0" applyFont="1" applyBorder="1" applyAlignment="1">
      <alignment vertical="top" wrapText="1"/>
    </xf>
    <xf numFmtId="0" fontId="8" fillId="0" borderId="0" xfId="0" applyFont="1"/>
    <xf numFmtId="0" fontId="2" fillId="0" borderId="0" xfId="0" applyFont="1"/>
    <xf numFmtId="0" fontId="2" fillId="0" borderId="17" xfId="0" applyFont="1" applyBorder="1"/>
    <xf numFmtId="0" fontId="2" fillId="0" borderId="18" xfId="0" applyFont="1" applyBorder="1"/>
    <xf numFmtId="0" fontId="2" fillId="0" borderId="19" xfId="0" applyFont="1" applyBorder="1"/>
    <xf numFmtId="0" fontId="2" fillId="0" borderId="20" xfId="0" applyFont="1" applyBorder="1"/>
    <xf numFmtId="0" fontId="2" fillId="0" borderId="21" xfId="0" applyFont="1" applyBorder="1"/>
    <xf numFmtId="0" fontId="10" fillId="0" borderId="22" xfId="0" applyFont="1" applyBorder="1" applyAlignment="1">
      <alignment horizontal="left" vertical="center" wrapText="1"/>
    </xf>
    <xf numFmtId="0" fontId="10" fillId="0" borderId="25" xfId="0" applyFont="1" applyBorder="1" applyAlignment="1">
      <alignment horizontal="left" vertical="center" wrapText="1"/>
    </xf>
    <xf numFmtId="0" fontId="9" fillId="4" borderId="9" xfId="0" applyFont="1" applyFill="1" applyBorder="1" applyAlignment="1">
      <alignment vertical="center"/>
    </xf>
    <xf numFmtId="0" fontId="9" fillId="4" borderId="13" xfId="0" applyFont="1" applyFill="1" applyBorder="1" applyAlignment="1">
      <alignment horizontal="center" vertical="center" wrapText="1"/>
    </xf>
    <xf numFmtId="3" fontId="2" fillId="0" borderId="23" xfId="0" quotePrefix="1" applyNumberFormat="1" applyFont="1" applyBorder="1" applyAlignment="1">
      <alignment horizontal="left" vertical="center"/>
    </xf>
    <xf numFmtId="0" fontId="8" fillId="0" borderId="2" xfId="0" applyFont="1" applyBorder="1"/>
    <xf numFmtId="0" fontId="8" fillId="0" borderId="5" xfId="0" applyFont="1" applyBorder="1"/>
    <xf numFmtId="0" fontId="8" fillId="0" borderId="2" xfId="0" applyFont="1" applyBorder="1" applyAlignment="1">
      <alignment horizontal="right" vertical="center"/>
    </xf>
    <xf numFmtId="0" fontId="8" fillId="0" borderId="3" xfId="0" applyFont="1" applyBorder="1" applyProtection="1">
      <protection locked="0"/>
    </xf>
    <xf numFmtId="0" fontId="8" fillId="0" borderId="4" xfId="0" applyFont="1" applyBorder="1" applyProtection="1">
      <protection locked="0"/>
    </xf>
    <xf numFmtId="0" fontId="9" fillId="4" borderId="10" xfId="0" applyFont="1" applyFill="1" applyBorder="1" applyAlignment="1">
      <alignment vertical="center" wrapText="1"/>
    </xf>
    <xf numFmtId="44" fontId="10" fillId="2" borderId="16" xfId="1" applyFont="1" applyFill="1" applyBorder="1" applyAlignment="1" applyProtection="1">
      <alignment horizontal="center" vertical="center"/>
      <protection locked="0"/>
    </xf>
    <xf numFmtId="0" fontId="9" fillId="4" borderId="6" xfId="0" applyFont="1" applyFill="1" applyBorder="1" applyAlignment="1">
      <alignment horizontal="center" vertical="center" wrapText="1"/>
    </xf>
    <xf numFmtId="44" fontId="10" fillId="0" borderId="1" xfId="0" applyNumberFormat="1" applyFont="1" applyBorder="1" applyAlignment="1">
      <alignment horizontal="left" vertical="center" wrapText="1"/>
    </xf>
    <xf numFmtId="0" fontId="9" fillId="4" borderId="7" xfId="0" applyFont="1" applyFill="1" applyBorder="1" applyAlignment="1">
      <alignment vertical="center"/>
    </xf>
    <xf numFmtId="0" fontId="2" fillId="0" borderId="12" xfId="0" applyFont="1" applyBorder="1" applyAlignment="1">
      <alignment horizontal="center" vertical="center"/>
    </xf>
    <xf numFmtId="0" fontId="2" fillId="0" borderId="4" xfId="0" applyFont="1" applyBorder="1" applyAlignment="1">
      <alignment vertical="top" wrapText="1"/>
    </xf>
    <xf numFmtId="0" fontId="2" fillId="0" borderId="24" xfId="0" applyFont="1" applyBorder="1" applyAlignment="1">
      <alignment horizontal="center" vertical="center"/>
    </xf>
    <xf numFmtId="0" fontId="2" fillId="0" borderId="22" xfId="0" applyFont="1" applyBorder="1" applyAlignment="1">
      <alignment horizontal="left" vertical="center" wrapText="1"/>
    </xf>
    <xf numFmtId="0" fontId="13" fillId="5" borderId="1" xfId="0" applyFont="1" applyFill="1" applyBorder="1" applyAlignment="1">
      <alignment vertical="center" wrapText="1"/>
    </xf>
    <xf numFmtId="0" fontId="10" fillId="6" borderId="22" xfId="0" applyFont="1" applyFill="1" applyBorder="1" applyAlignment="1">
      <alignment horizontal="left" vertical="center" wrapText="1"/>
    </xf>
    <xf numFmtId="43" fontId="10" fillId="6" borderId="22" xfId="2" applyFont="1" applyFill="1" applyBorder="1" applyAlignment="1" applyProtection="1">
      <alignment horizontal="left" vertical="center" wrapText="1"/>
    </xf>
    <xf numFmtId="0" fontId="10" fillId="0" borderId="15" xfId="0" applyFont="1" applyBorder="1" applyAlignment="1">
      <alignment vertical="center" wrapText="1"/>
    </xf>
    <xf numFmtId="44" fontId="2" fillId="0" borderId="1" xfId="0" applyNumberFormat="1" applyFont="1" applyBorder="1"/>
    <xf numFmtId="0" fontId="14" fillId="0" borderId="15" xfId="0" applyFont="1" applyBorder="1" applyAlignment="1">
      <alignment vertical="center" wrapText="1"/>
    </xf>
    <xf numFmtId="0" fontId="2" fillId="0" borderId="1" xfId="0" applyFont="1" applyBorder="1" applyAlignment="1">
      <alignment horizontal="center" vertical="center"/>
    </xf>
    <xf numFmtId="3" fontId="10" fillId="0" borderId="1" xfId="0" applyNumberFormat="1" applyFont="1" applyBorder="1" applyAlignment="1">
      <alignment horizontal="left" vertical="center" wrapText="1"/>
    </xf>
    <xf numFmtId="0" fontId="13" fillId="0" borderId="1" xfId="0" applyFont="1" applyBorder="1" applyAlignment="1">
      <alignment vertical="center" wrapText="1"/>
    </xf>
    <xf numFmtId="0" fontId="2" fillId="0" borderId="12" xfId="0" applyFont="1" applyBorder="1" applyAlignment="1">
      <alignment horizontal="left" vertical="center" wrapText="1"/>
    </xf>
    <xf numFmtId="0" fontId="2" fillId="0" borderId="23" xfId="0" applyFont="1" applyBorder="1" applyAlignment="1">
      <alignment vertical="top" wrapText="1"/>
    </xf>
    <xf numFmtId="44" fontId="12" fillId="2" borderId="23" xfId="1" applyFont="1" applyFill="1" applyBorder="1" applyAlignment="1" applyProtection="1">
      <alignment horizontal="center" vertical="center"/>
      <protection locked="0"/>
    </xf>
    <xf numFmtId="0" fontId="2" fillId="0" borderId="0" xfId="0" applyFont="1" applyAlignment="1">
      <alignment wrapText="1"/>
    </xf>
    <xf numFmtId="0" fontId="2" fillId="0" borderId="18" xfId="0" applyFont="1" applyBorder="1" applyAlignment="1">
      <alignment wrapText="1"/>
    </xf>
    <xf numFmtId="0" fontId="3" fillId="0" borderId="12" xfId="0" applyFont="1" applyBorder="1" applyAlignment="1">
      <alignment horizontal="left" vertical="center" wrapText="1"/>
    </xf>
    <xf numFmtId="44" fontId="2" fillId="0" borderId="15" xfId="0" applyNumberFormat="1" applyFont="1" applyBorder="1"/>
    <xf numFmtId="0" fontId="2" fillId="0" borderId="15" xfId="0" applyFont="1" applyBorder="1"/>
    <xf numFmtId="0" fontId="2" fillId="0" borderId="1" xfId="0" applyFont="1" applyBorder="1"/>
    <xf numFmtId="0" fontId="2" fillId="0" borderId="1" xfId="0" applyFont="1" applyBorder="1" applyAlignment="1">
      <alignment vertical="top"/>
    </xf>
    <xf numFmtId="0" fontId="10" fillId="0" borderId="15" xfId="0" applyFont="1" applyBorder="1" applyAlignment="1">
      <alignment vertical="top" wrapText="1"/>
    </xf>
    <xf numFmtId="0" fontId="2" fillId="0" borderId="24" xfId="0" applyFont="1" applyBorder="1" applyAlignment="1">
      <alignment horizontal="left" vertical="top" wrapText="1"/>
    </xf>
    <xf numFmtId="44" fontId="2" fillId="0" borderId="1" xfId="0" applyNumberFormat="1" applyFont="1" applyBorder="1" applyAlignment="1">
      <alignment vertical="top"/>
    </xf>
    <xf numFmtId="10" fontId="3" fillId="2" borderId="1" xfId="0" applyNumberFormat="1" applyFont="1" applyFill="1" applyBorder="1" applyAlignment="1">
      <alignment horizontal="center" vertical="top"/>
    </xf>
    <xf numFmtId="44" fontId="10" fillId="0" borderId="15" xfId="0" applyNumberFormat="1" applyFont="1" applyBorder="1" applyAlignment="1">
      <alignment horizontal="center" vertical="top" wrapText="1"/>
    </xf>
    <xf numFmtId="0" fontId="2" fillId="0" borderId="12" xfId="0" applyFont="1" applyBorder="1" applyAlignment="1">
      <alignment horizontal="left" vertical="top" wrapText="1"/>
    </xf>
    <xf numFmtId="44" fontId="3" fillId="0" borderId="1" xfId="0" applyNumberFormat="1" applyFont="1" applyBorder="1" applyAlignment="1">
      <alignment vertical="top"/>
    </xf>
    <xf numFmtId="44" fontId="3" fillId="0" borderId="1" xfId="0" applyNumberFormat="1" applyFont="1" applyBorder="1" applyAlignment="1">
      <alignment horizontal="center" vertical="top"/>
    </xf>
    <xf numFmtId="44" fontId="14" fillId="0" borderId="15" xfId="0" applyNumberFormat="1" applyFont="1" applyBorder="1" applyAlignment="1">
      <alignment horizontal="center" vertical="top" wrapText="1"/>
    </xf>
    <xf numFmtId="0" fontId="10" fillId="0" borderId="15" xfId="0" applyFont="1" applyBorder="1" applyAlignment="1">
      <alignment horizontal="center" vertical="top" wrapText="1"/>
    </xf>
    <xf numFmtId="0" fontId="9" fillId="4" borderId="1" xfId="0" applyFont="1" applyFill="1" applyBorder="1" applyAlignment="1">
      <alignment horizontal="left" vertical="top" wrapText="1"/>
    </xf>
    <xf numFmtId="0" fontId="9" fillId="4" borderId="1" xfId="0" applyFont="1" applyFill="1" applyBorder="1" applyAlignment="1">
      <alignment vertical="top" wrapText="1"/>
    </xf>
    <xf numFmtId="0" fontId="2" fillId="0" borderId="19" xfId="0" applyFont="1" applyBorder="1" applyAlignment="1">
      <alignment vertical="top"/>
    </xf>
    <xf numFmtId="0" fontId="2" fillId="0" borderId="20" xfId="0" applyFont="1" applyBorder="1" applyAlignment="1">
      <alignment vertical="top"/>
    </xf>
    <xf numFmtId="0" fontId="2" fillId="0" borderId="0" xfId="0" applyFont="1" applyAlignment="1">
      <alignment vertical="top"/>
    </xf>
    <xf numFmtId="0" fontId="9" fillId="4" borderId="1" xfId="0" applyFont="1" applyFill="1" applyBorder="1" applyAlignment="1">
      <alignment horizontal="center" vertical="top" wrapText="1"/>
    </xf>
    <xf numFmtId="0" fontId="3" fillId="0" borderId="24" xfId="0" applyFont="1" applyBorder="1" applyAlignment="1">
      <alignment horizontal="left" vertical="center" wrapText="1"/>
    </xf>
    <xf numFmtId="0" fontId="3" fillId="0" borderId="24" xfId="0" applyFont="1" applyBorder="1" applyAlignment="1">
      <alignment horizontal="left" vertical="center"/>
    </xf>
    <xf numFmtId="10" fontId="3" fillId="2" borderId="28" xfId="0" applyNumberFormat="1" applyFont="1" applyFill="1" applyBorder="1" applyAlignment="1">
      <alignment horizontal="center" vertical="top"/>
    </xf>
    <xf numFmtId="0" fontId="2" fillId="0" borderId="26" xfId="0" applyFont="1" applyBorder="1" applyAlignment="1">
      <alignment horizontal="left" vertical="top" wrapText="1"/>
    </xf>
    <xf numFmtId="44" fontId="14" fillId="0" borderId="1" xfId="0" applyNumberFormat="1" applyFont="1" applyBorder="1" applyAlignment="1">
      <alignment horizontal="center" vertical="top" wrapText="1"/>
    </xf>
    <xf numFmtId="0" fontId="3" fillId="0" borderId="26" xfId="0" applyFont="1" applyBorder="1" applyAlignment="1">
      <alignment horizontal="left" vertical="top" wrapText="1"/>
    </xf>
    <xf numFmtId="0" fontId="3" fillId="0" borderId="0" xfId="0" applyFont="1" applyAlignment="1">
      <alignment horizontal="left" vertical="center" wrapText="1"/>
    </xf>
    <xf numFmtId="0" fontId="2" fillId="0" borderId="0" xfId="0" applyFont="1" applyAlignment="1">
      <alignment horizontal="center" vertical="center"/>
    </xf>
    <xf numFmtId="0" fontId="10" fillId="0" borderId="0" xfId="0" applyFont="1" applyAlignment="1">
      <alignment vertical="center" wrapText="1"/>
    </xf>
    <xf numFmtId="0" fontId="10" fillId="0" borderId="0" xfId="0" applyFont="1" applyAlignment="1">
      <alignment horizontal="left" vertical="center" wrapText="1"/>
    </xf>
    <xf numFmtId="3" fontId="10" fillId="0" borderId="0" xfId="0" applyNumberFormat="1" applyFont="1" applyAlignment="1">
      <alignment horizontal="left" vertical="center" wrapText="1"/>
    </xf>
    <xf numFmtId="44" fontId="3" fillId="0" borderId="0" xfId="0" applyNumberFormat="1" applyFont="1"/>
    <xf numFmtId="0" fontId="2" fillId="0" borderId="0" xfId="0" applyFont="1" applyAlignment="1">
      <alignment vertical="top" wrapText="1"/>
    </xf>
    <xf numFmtId="44" fontId="2" fillId="0" borderId="11" xfId="0" applyNumberFormat="1" applyFont="1" applyBorder="1" applyAlignment="1">
      <alignment vertical="top"/>
    </xf>
    <xf numFmtId="44" fontId="3" fillId="0" borderId="11" xfId="0" applyNumberFormat="1" applyFont="1" applyBorder="1" applyAlignment="1">
      <alignment vertical="top"/>
    </xf>
    <xf numFmtId="0" fontId="2" fillId="0" borderId="26" xfId="0" applyFont="1" applyBorder="1" applyAlignment="1">
      <alignment vertical="top"/>
    </xf>
    <xf numFmtId="0" fontId="10" fillId="0" borderId="11" xfId="0" applyFont="1" applyBorder="1" applyAlignment="1">
      <alignment vertical="top" wrapText="1"/>
    </xf>
    <xf numFmtId="0" fontId="14" fillId="0" borderId="26" xfId="0" applyFont="1" applyBorder="1" applyAlignment="1">
      <alignment vertical="top" wrapText="1"/>
    </xf>
    <xf numFmtId="0" fontId="14" fillId="0" borderId="11" xfId="0" applyFont="1" applyBorder="1" applyAlignment="1">
      <alignment vertical="top" wrapText="1"/>
    </xf>
    <xf numFmtId="10" fontId="3" fillId="0" borderId="1" xfId="0" applyNumberFormat="1" applyFont="1" applyBorder="1" applyAlignment="1">
      <alignment horizontal="center" vertical="top"/>
    </xf>
    <xf numFmtId="0" fontId="2" fillId="0" borderId="26" xfId="0" applyFont="1" applyBorder="1" applyAlignment="1">
      <alignment horizontal="left" vertical="top"/>
    </xf>
    <xf numFmtId="0" fontId="2" fillId="0" borderId="11" xfId="0" applyFont="1" applyBorder="1" applyAlignment="1">
      <alignment horizontal="left" vertical="top"/>
    </xf>
    <xf numFmtId="44" fontId="10" fillId="7" borderId="1" xfId="0" applyNumberFormat="1" applyFont="1" applyFill="1" applyBorder="1" applyAlignment="1">
      <alignment horizontal="left" vertical="center" wrapText="1"/>
    </xf>
    <xf numFmtId="3" fontId="2" fillId="0" borderId="0" xfId="0" applyNumberFormat="1" applyFont="1" applyAlignment="1">
      <alignment horizontal="center"/>
    </xf>
    <xf numFmtId="3" fontId="2" fillId="0" borderId="18" xfId="0" applyNumberFormat="1" applyFont="1" applyBorder="1" applyAlignment="1">
      <alignment horizontal="center"/>
    </xf>
    <xf numFmtId="3" fontId="9" fillId="4" borderId="7" xfId="0" applyNumberFormat="1" applyFont="1" applyFill="1" applyBorder="1" applyAlignment="1">
      <alignment horizontal="center" vertical="center" wrapText="1"/>
    </xf>
    <xf numFmtId="3" fontId="10" fillId="0" borderId="16" xfId="0" applyNumberFormat="1" applyFont="1" applyBorder="1" applyAlignment="1">
      <alignment horizontal="center" vertical="center" wrapText="1"/>
    </xf>
    <xf numFmtId="3" fontId="10" fillId="6" borderId="16" xfId="0" applyNumberFormat="1" applyFont="1" applyFill="1" applyBorder="1" applyAlignment="1">
      <alignment horizontal="center" vertical="center" wrapText="1"/>
    </xf>
    <xf numFmtId="3" fontId="10" fillId="0" borderId="26" xfId="0" applyNumberFormat="1" applyFont="1" applyBorder="1" applyAlignment="1">
      <alignment horizontal="center" vertical="center" wrapText="1"/>
    </xf>
    <xf numFmtId="44" fontId="10" fillId="2" borderId="1" xfId="1" applyFont="1" applyFill="1" applyBorder="1" applyAlignment="1" applyProtection="1">
      <alignment horizontal="center" vertical="center"/>
      <protection locked="0"/>
    </xf>
    <xf numFmtId="0" fontId="15" fillId="0" borderId="1" xfId="0" applyFont="1" applyBorder="1" applyAlignment="1">
      <alignment vertical="center" wrapText="1"/>
    </xf>
    <xf numFmtId="0" fontId="10" fillId="0" borderId="25" xfId="0" applyFont="1" applyBorder="1" applyAlignment="1">
      <alignment vertical="center" wrapText="1"/>
    </xf>
    <xf numFmtId="44" fontId="3" fillId="0" borderId="1" xfId="0" applyNumberFormat="1" applyFont="1" applyBorder="1" applyAlignment="1">
      <alignment vertical="center"/>
    </xf>
    <xf numFmtId="44" fontId="3" fillId="0" borderId="32" xfId="0" applyNumberFormat="1" applyFont="1" applyBorder="1" applyAlignment="1">
      <alignment vertical="center"/>
    </xf>
    <xf numFmtId="44" fontId="3" fillId="0" borderId="15" xfId="0" applyNumberFormat="1" applyFont="1" applyBorder="1" applyAlignment="1">
      <alignment horizontal="center" vertical="center"/>
    </xf>
    <xf numFmtId="44" fontId="3" fillId="0" borderId="15" xfId="0" applyNumberFormat="1" applyFont="1" applyBorder="1" applyAlignment="1">
      <alignment vertical="center"/>
    </xf>
    <xf numFmtId="0" fontId="2" fillId="0" borderId="19" xfId="0" applyFont="1" applyBorder="1" applyAlignment="1">
      <alignment vertical="center"/>
    </xf>
    <xf numFmtId="0" fontId="14" fillId="0" borderId="29" xfId="0" applyFont="1" applyBorder="1" applyAlignment="1">
      <alignment vertical="center" wrapText="1"/>
    </xf>
    <xf numFmtId="0" fontId="14" fillId="0" borderId="30" xfId="0" applyFont="1" applyBorder="1" applyAlignment="1">
      <alignment vertical="center" wrapText="1"/>
    </xf>
    <xf numFmtId="44" fontId="3" fillId="0" borderId="11" xfId="0" applyNumberFormat="1" applyFont="1" applyBorder="1" applyAlignment="1">
      <alignment vertical="center"/>
    </xf>
    <xf numFmtId="44" fontId="3" fillId="0" borderId="1" xfId="0" applyNumberFormat="1" applyFont="1" applyBorder="1" applyAlignment="1">
      <alignment horizontal="center" vertical="center"/>
    </xf>
    <xf numFmtId="0" fontId="2" fillId="0" borderId="1" xfId="0" applyFont="1" applyBorder="1" applyAlignment="1">
      <alignment vertical="center"/>
    </xf>
    <xf numFmtId="0" fontId="2" fillId="0" borderId="20" xfId="0" applyFont="1" applyBorder="1" applyAlignment="1">
      <alignment vertical="center"/>
    </xf>
    <xf numFmtId="0" fontId="2" fillId="0" borderId="0" xfId="0" applyFont="1" applyAlignment="1">
      <alignment vertical="center"/>
    </xf>
    <xf numFmtId="44" fontId="10" fillId="0" borderId="1" xfId="0" applyNumberFormat="1" applyFont="1" applyBorder="1" applyAlignment="1">
      <alignment horizontal="center" vertical="top" wrapText="1"/>
    </xf>
    <xf numFmtId="0" fontId="2" fillId="0" borderId="27" xfId="0" applyFont="1" applyBorder="1" applyAlignment="1">
      <alignment horizontal="left" vertical="top" wrapText="1"/>
    </xf>
    <xf numFmtId="0" fontId="10" fillId="0" borderId="28" xfId="0" applyFont="1" applyBorder="1" applyAlignment="1">
      <alignment vertical="top" wrapText="1"/>
    </xf>
    <xf numFmtId="0" fontId="10" fillId="0" borderId="28" xfId="0" applyFont="1" applyBorder="1" applyAlignment="1">
      <alignment horizontal="center" vertical="top" wrapText="1"/>
    </xf>
    <xf numFmtId="44" fontId="2" fillId="0" borderId="31" xfId="0" applyNumberFormat="1" applyFont="1" applyBorder="1" applyAlignment="1">
      <alignment vertical="top"/>
    </xf>
    <xf numFmtId="164" fontId="2" fillId="2" borderId="4" xfId="0" applyNumberFormat="1" applyFont="1" applyFill="1" applyBorder="1" applyAlignment="1">
      <alignment horizontal="left" vertical="top" wrapText="1"/>
    </xf>
    <xf numFmtId="0" fontId="10" fillId="8" borderId="15" xfId="0" applyFont="1" applyFill="1" applyBorder="1" applyAlignment="1">
      <alignment vertical="top" wrapText="1"/>
    </xf>
    <xf numFmtId="0" fontId="15" fillId="5" borderId="1" xfId="0" applyFont="1" applyFill="1" applyBorder="1" applyAlignment="1">
      <alignment vertical="center" wrapText="1"/>
    </xf>
    <xf numFmtId="0" fontId="2" fillId="8" borderId="12" xfId="0" applyFont="1" applyFill="1" applyBorder="1" applyAlignment="1">
      <alignment horizontal="center" vertical="center"/>
    </xf>
    <xf numFmtId="43" fontId="10" fillId="8" borderId="22" xfId="2" applyFont="1" applyFill="1" applyBorder="1" applyAlignment="1" applyProtection="1">
      <alignment horizontal="left" vertical="center" wrapText="1"/>
    </xf>
    <xf numFmtId="0" fontId="2" fillId="0" borderId="26" xfId="0" applyFont="1" applyBorder="1" applyAlignment="1">
      <alignment horizontal="left" vertical="top"/>
    </xf>
    <xf numFmtId="0" fontId="2" fillId="0" borderId="11" xfId="0" applyFont="1" applyBorder="1" applyAlignment="1">
      <alignment horizontal="left" vertical="top"/>
    </xf>
    <xf numFmtId="0" fontId="10" fillId="0" borderId="26" xfId="0" applyFont="1" applyBorder="1" applyAlignment="1">
      <alignment horizontal="left" vertical="top" wrapText="1"/>
    </xf>
    <xf numFmtId="0" fontId="10" fillId="0" borderId="11" xfId="0" applyFont="1" applyBorder="1" applyAlignment="1">
      <alignment horizontal="left" vertical="top" wrapText="1"/>
    </xf>
    <xf numFmtId="0" fontId="14" fillId="0" borderId="26" xfId="0" applyFont="1" applyBorder="1" applyAlignment="1">
      <alignment horizontal="left" vertical="top" wrapText="1"/>
    </xf>
    <xf numFmtId="0" fontId="14" fillId="0" borderId="11" xfId="0" applyFont="1" applyBorder="1" applyAlignment="1">
      <alignment horizontal="left" vertical="top" wrapText="1"/>
    </xf>
    <xf numFmtId="0" fontId="14" fillId="0" borderId="26" xfId="0" applyFont="1" applyBorder="1" applyAlignment="1">
      <alignment vertical="center" wrapText="1"/>
    </xf>
    <xf numFmtId="0" fontId="14" fillId="0" borderId="11" xfId="0" applyFont="1" applyBorder="1" applyAlignment="1">
      <alignment vertical="center" wrapText="1"/>
    </xf>
    <xf numFmtId="0" fontId="2" fillId="0" borderId="0" xfId="0" applyFont="1" applyAlignment="1">
      <alignment horizontal="left" wrapText="1"/>
    </xf>
    <xf numFmtId="0" fontId="9" fillId="4" borderId="26" xfId="0" applyFont="1" applyFill="1" applyBorder="1" applyAlignment="1">
      <alignment horizontal="left" vertical="top"/>
    </xf>
    <xf numFmtId="0" fontId="9" fillId="4" borderId="11" xfId="0" applyFont="1" applyFill="1" applyBorder="1" applyAlignment="1">
      <alignment horizontal="left" vertical="top"/>
    </xf>
    <xf numFmtId="0" fontId="2" fillId="0" borderId="26" xfId="0" applyFont="1" applyBorder="1" applyAlignment="1">
      <alignment horizontal="left" vertical="top" wrapText="1"/>
    </xf>
    <xf numFmtId="0" fontId="2" fillId="0" borderId="11" xfId="0" applyFont="1" applyBorder="1" applyAlignment="1">
      <alignment horizontal="left" vertical="top" wrapText="1"/>
    </xf>
    <xf numFmtId="0" fontId="10" fillId="0" borderId="26" xfId="0" applyFont="1" applyBorder="1" applyAlignment="1">
      <alignment horizontal="left" vertical="top"/>
    </xf>
    <xf numFmtId="0" fontId="10" fillId="0" borderId="11" xfId="0" applyFont="1" applyBorder="1" applyAlignment="1">
      <alignment horizontal="left" vertical="top"/>
    </xf>
    <xf numFmtId="0" fontId="11" fillId="3" borderId="8"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6" xfId="0" applyFont="1" applyFill="1" applyBorder="1" applyAlignment="1">
      <alignment horizontal="center" vertical="center"/>
    </xf>
    <xf numFmtId="0" fontId="9" fillId="4" borderId="26" xfId="0" applyFont="1" applyFill="1" applyBorder="1" applyAlignment="1">
      <alignment horizontal="left"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4" fillId="0" borderId="8" xfId="0" applyFont="1" applyBorder="1" applyAlignment="1">
      <alignment horizontal="center" wrapText="1"/>
    </xf>
    <xf numFmtId="0" fontId="4" fillId="0" borderId="6"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5" xfId="0" applyFont="1" applyBorder="1" applyAlignment="1">
      <alignment horizontal="center" wrapText="1"/>
    </xf>
    <xf numFmtId="0" fontId="3" fillId="0" borderId="4" xfId="0" applyFont="1" applyBorder="1" applyAlignment="1">
      <alignment horizontal="center" wrapText="1"/>
    </xf>
    <xf numFmtId="0" fontId="5" fillId="0" borderId="8" xfId="0" applyFont="1" applyBorder="1" applyAlignment="1">
      <alignment horizontal="center" vertical="top" wrapText="1"/>
    </xf>
    <xf numFmtId="0" fontId="5" fillId="0" borderId="6" xfId="0" applyFont="1" applyBorder="1" applyAlignment="1">
      <alignment horizontal="center"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11" fillId="3" borderId="10" xfId="0" applyFont="1" applyFill="1" applyBorder="1" applyAlignment="1">
      <alignment horizontal="left" vertical="center"/>
    </xf>
    <xf numFmtId="0" fontId="11" fillId="3" borderId="9" xfId="0" applyFont="1" applyFill="1" applyBorder="1" applyAlignment="1">
      <alignment horizontal="left" vertical="center"/>
    </xf>
    <xf numFmtId="0" fontId="2" fillId="0" borderId="12" xfId="0" applyFont="1" applyBorder="1" applyAlignment="1">
      <alignment horizontal="center" vertical="center"/>
    </xf>
    <xf numFmtId="0" fontId="0" fillId="0" borderId="25" xfId="0" applyBorder="1" applyAlignment="1">
      <alignment vertical="center"/>
    </xf>
    <xf numFmtId="0" fontId="0" fillId="0" borderId="22" xfId="0" applyBorder="1" applyAlignment="1">
      <alignment vertical="center"/>
    </xf>
    <xf numFmtId="0" fontId="0" fillId="0" borderId="11" xfId="0" applyBorder="1" applyAlignment="1">
      <alignment vertical="center"/>
    </xf>
  </cellXfs>
  <cellStyles count="3">
    <cellStyle name="Komma" xfId="2" builtinId="3"/>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1387929</xdr:colOff>
      <xdr:row>0</xdr:row>
      <xdr:rowOff>0</xdr:rowOff>
    </xdr:from>
    <xdr:to>
      <xdr:col>2</xdr:col>
      <xdr:colOff>1854654</xdr:colOff>
      <xdr:row>8</xdr:row>
      <xdr:rowOff>166007</xdr:rowOff>
    </xdr:to>
    <xdr:pic>
      <xdr:nvPicPr>
        <xdr:cNvPr id="10" name="Afbeelding 9" descr="Rijkslint Zwart">
          <a:extLst>
            <a:ext uri="{FF2B5EF4-FFF2-40B4-BE49-F238E27FC236}">
              <a16:creationId xmlns:a16="http://schemas.microsoft.com/office/drawing/2014/main" id="{9A503646-72C4-4D46-BD00-7C22D0BD43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8179" y="0"/>
          <a:ext cx="466725" cy="1581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0</xdr:row>
      <xdr:rowOff>66674</xdr:rowOff>
    </xdr:from>
    <xdr:to>
      <xdr:col>13</xdr:col>
      <xdr:colOff>31750</xdr:colOff>
      <xdr:row>49</xdr:row>
      <xdr:rowOff>161925</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381000" y="66674"/>
          <a:ext cx="7575550" cy="9429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000" b="1">
              <a:latin typeface="Verdana" pitchFamily="34" charset="0"/>
              <a:ea typeface="Verdana" pitchFamily="34" charset="0"/>
              <a:cs typeface="Verdana" pitchFamily="34" charset="0"/>
            </a:rPr>
            <a:t>Invulinstructie</a:t>
          </a:r>
        </a:p>
        <a:p>
          <a:pPr marL="0" marR="0" indent="0" defTabSz="914400" rtl="0" eaLnBrk="1" fontAlgn="auto" latinLnBrk="0" hangingPunct="1">
            <a:lnSpc>
              <a:spcPct val="100000"/>
            </a:lnSpc>
            <a:spcBef>
              <a:spcPts val="0"/>
            </a:spcBef>
            <a:spcAft>
              <a:spcPts val="0"/>
            </a:spcAft>
            <a:buClrTx/>
            <a:buSzTx/>
            <a:buFontTx/>
            <a:buNone/>
            <a:tabLst/>
            <a:defRPr/>
          </a:pPr>
          <a:r>
            <a:rPr lang="nl-NL" sz="900" b="0" i="0" baseline="0">
              <a:solidFill>
                <a:schemeClr val="dk1"/>
              </a:solidFill>
              <a:latin typeface="Verdana" pitchFamily="34" charset="0"/>
              <a:ea typeface="Verdana" pitchFamily="34" charset="0"/>
              <a:cs typeface="Verdana" pitchFamily="34" charset="0"/>
            </a:rPr>
            <a:t>…………………………………………………………………………………………………………………............................................................................</a:t>
          </a:r>
          <a:endParaRPr lang="nl-NL" sz="900">
            <a:solidFill>
              <a:schemeClr val="dk1"/>
            </a:solidFill>
            <a:latin typeface="Verdana" pitchFamily="34" charset="0"/>
            <a:ea typeface="Verdana" pitchFamily="34" charset="0"/>
            <a:cs typeface="Verdana" pitchFamily="34" charset="0"/>
          </a:endParaRPr>
        </a:p>
        <a:p>
          <a:pPr rtl="0"/>
          <a:endParaRPr lang="nl-NL" sz="900" b="0" i="0" baseline="0">
            <a:solidFill>
              <a:schemeClr val="dk1"/>
            </a:solidFill>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Voor de Subgunningscriteria prijs dient de Inschrijver dit Excel bestand juist en volledig in te vullen en als onderdeel van de Inschrijving in te dienen. </a:t>
          </a:r>
          <a:br>
            <a:rPr lang="nl-NL" sz="900" b="0" i="0" baseline="0">
              <a:solidFill>
                <a:schemeClr val="dk1"/>
              </a:solidFill>
              <a:latin typeface="Verdana" pitchFamily="34" charset="0"/>
              <a:ea typeface="Verdana" pitchFamily="34" charset="0"/>
              <a:cs typeface="Verdana" pitchFamily="34" charset="0"/>
            </a:rPr>
          </a:br>
          <a:endParaRPr lang="nl-NL" sz="900" b="0" i="0" baseline="0">
            <a:solidFill>
              <a:schemeClr val="dk1"/>
            </a:solidFill>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De tabbladen in deze bijlage zijn </a:t>
          </a:r>
          <a:endParaRPr lang="nl-NL" sz="900">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 Voorblad, </a:t>
          </a:r>
          <a:endParaRPr lang="nl-NL" sz="900">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 Invulinstructie,</a:t>
          </a:r>
          <a:endParaRPr lang="nl-NL" sz="900">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 Tarieflijst Diensten,</a:t>
          </a:r>
          <a:endParaRPr lang="nl-NL" sz="900">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 Prijs voor Producten</a:t>
          </a:r>
        </a:p>
        <a:p>
          <a:pPr rtl="0" fontAlgn="base"/>
          <a:endParaRPr lang="nl-NL" sz="900" b="0" i="0" baseline="0">
            <a:solidFill>
              <a:schemeClr val="dk1"/>
            </a:solidFill>
            <a:latin typeface="Verdana" pitchFamily="34" charset="0"/>
            <a:ea typeface="Verdana" pitchFamily="34" charset="0"/>
            <a:cs typeface="Verdana" pitchFamily="34" charset="0"/>
          </a:endParaRPr>
        </a:p>
        <a:p>
          <a:pPr rtl="0" fontAlgn="base"/>
          <a:r>
            <a:rPr lang="nl-NL" sz="900" b="0" i="0" baseline="0">
              <a:solidFill>
                <a:schemeClr val="dk1"/>
              </a:solidFill>
              <a:latin typeface="Verdana" pitchFamily="34" charset="0"/>
              <a:ea typeface="Verdana" pitchFamily="34" charset="0"/>
              <a:cs typeface="Verdana" pitchFamily="34" charset="0"/>
            </a:rPr>
            <a:t>Inschrijver dient de volgende werkbladen in te vullen:</a:t>
          </a:r>
        </a:p>
        <a:p>
          <a:pPr rtl="0" fontAlgn="base"/>
          <a:r>
            <a:rPr lang="nl-NL" sz="900" b="0" i="0" baseline="0">
              <a:solidFill>
                <a:schemeClr val="dk1"/>
              </a:solidFill>
              <a:latin typeface="Verdana" pitchFamily="34" charset="0"/>
              <a:ea typeface="Verdana" pitchFamily="34" charset="0"/>
              <a:cs typeface="Verdana" pitchFamily="34" charset="0"/>
            </a:rPr>
            <a:t>1. Voorblad</a:t>
          </a:r>
        </a:p>
        <a:p>
          <a:pPr rtl="0" fontAlgn="base"/>
          <a:r>
            <a:rPr lang="nl-NL" sz="900" b="0" i="0" baseline="0">
              <a:solidFill>
                <a:schemeClr val="dk1"/>
              </a:solidFill>
              <a:latin typeface="Verdana" pitchFamily="34" charset="0"/>
              <a:ea typeface="Verdana" pitchFamily="34" charset="0"/>
              <a:cs typeface="Verdana" pitchFamily="34" charset="0"/>
            </a:rPr>
            <a:t>2. Tarieflijst Diensten,</a:t>
          </a:r>
        </a:p>
        <a:p>
          <a:pPr rtl="0" fontAlgn="base"/>
          <a:r>
            <a:rPr lang="nl-NL" sz="900" b="0" i="0" baseline="0">
              <a:solidFill>
                <a:schemeClr val="dk1"/>
              </a:solidFill>
              <a:latin typeface="Verdana" pitchFamily="34" charset="0"/>
              <a:ea typeface="Verdana" pitchFamily="34" charset="0"/>
              <a:cs typeface="Verdana" pitchFamily="34" charset="0"/>
            </a:rPr>
            <a:t>3. Prijs voor Producten</a:t>
          </a:r>
        </a:p>
        <a:p>
          <a:pPr rtl="0" fontAlgn="base"/>
          <a:endParaRPr lang="nl-NL" sz="900" b="0" i="0" baseline="0">
            <a:solidFill>
              <a:schemeClr val="dk1"/>
            </a:solidFill>
            <a:latin typeface="Verdana" pitchFamily="34" charset="0"/>
            <a:ea typeface="Verdana" pitchFamily="34" charset="0"/>
            <a:cs typeface="Verdana" pitchFamily="34" charset="0"/>
          </a:endParaRPr>
        </a:p>
        <a:p>
          <a:pPr rtl="0" fontAlgn="base"/>
          <a:r>
            <a:rPr lang="nl-NL" sz="900" b="1" i="0" baseline="0">
              <a:solidFill>
                <a:schemeClr val="dk1"/>
              </a:solidFill>
              <a:latin typeface="Verdana" pitchFamily="34" charset="0"/>
              <a:ea typeface="Verdana" pitchFamily="34" charset="0"/>
              <a:cs typeface="Verdana" pitchFamily="34" charset="0"/>
            </a:rPr>
            <a:t>Alle in te vullen Tarieven zijn exclusief btw.</a:t>
          </a:r>
        </a:p>
        <a:p>
          <a:pPr rtl="0" fontAlgn="base"/>
          <a:endParaRPr lang="nl-NL" sz="900" b="0" i="0" baseline="0">
            <a:solidFill>
              <a:schemeClr val="dk1"/>
            </a:solidFill>
            <a:latin typeface="Verdana" pitchFamily="34" charset="0"/>
            <a:ea typeface="Verdana" pitchFamily="34" charset="0"/>
            <a:cs typeface="Verdana" pitchFamily="34" charset="0"/>
          </a:endParaRPr>
        </a:p>
        <a:p>
          <a:pPr rtl="0" eaLnBrk="1" latinLnBrk="0" hangingPunct="1"/>
          <a:r>
            <a:rPr lang="nl-NL" sz="900">
              <a:solidFill>
                <a:schemeClr val="dk1"/>
              </a:solidFill>
              <a:latin typeface="Verdana" pitchFamily="34" charset="0"/>
              <a:ea typeface="Verdana" pitchFamily="34" charset="0"/>
              <a:cs typeface="Verdana" pitchFamily="34" charset="0"/>
            </a:rPr>
            <a:t>Na volledige</a:t>
          </a:r>
          <a:r>
            <a:rPr lang="nl-NL" sz="900" baseline="0">
              <a:solidFill>
                <a:schemeClr val="dk1"/>
              </a:solidFill>
              <a:latin typeface="Verdana" pitchFamily="34" charset="0"/>
              <a:ea typeface="Verdana" pitchFamily="34" charset="0"/>
              <a:cs typeface="Verdana" pitchFamily="34" charset="0"/>
            </a:rPr>
            <a:t> invulling van </a:t>
          </a:r>
          <a:r>
            <a:rPr lang="nl-NL" sz="900">
              <a:solidFill>
                <a:schemeClr val="dk1"/>
              </a:solidFill>
              <a:latin typeface="Verdana" pitchFamily="34" charset="0"/>
              <a:ea typeface="Verdana" pitchFamily="34" charset="0"/>
              <a:cs typeface="Verdana" pitchFamily="34" charset="0"/>
            </a:rPr>
            <a:t>de groene</a:t>
          </a:r>
          <a:r>
            <a:rPr lang="nl-NL" sz="900" baseline="0">
              <a:solidFill>
                <a:schemeClr val="dk1"/>
              </a:solidFill>
              <a:latin typeface="Verdana" pitchFamily="34" charset="0"/>
              <a:ea typeface="Verdana" pitchFamily="34" charset="0"/>
              <a:cs typeface="Verdana" pitchFamily="34" charset="0"/>
            </a:rPr>
            <a:t> velden </a:t>
          </a:r>
          <a:r>
            <a:rPr lang="nl-NL" sz="900">
              <a:solidFill>
                <a:schemeClr val="dk1"/>
              </a:solidFill>
              <a:latin typeface="Verdana" pitchFamily="34" charset="0"/>
              <a:ea typeface="Verdana" pitchFamily="34" charset="0"/>
              <a:cs typeface="Verdana" pitchFamily="34" charset="0"/>
            </a:rPr>
            <a:t>wordt</a:t>
          </a:r>
          <a:r>
            <a:rPr lang="nl-NL" sz="900" baseline="0">
              <a:solidFill>
                <a:schemeClr val="dk1"/>
              </a:solidFill>
              <a:latin typeface="Verdana" pitchFamily="34" charset="0"/>
              <a:ea typeface="Verdana" pitchFamily="34" charset="0"/>
              <a:cs typeface="Verdana" pitchFamily="34" charset="0"/>
            </a:rPr>
            <a:t> per tabblad de totaal prijs berekend. Dit betreft in het tabblad Tarieflijst Diensten de Totale fictieve aannemsom Diensten en voor het tabblad Initiele uitvraag de Totale aanneemsom Initiele uitvraag </a:t>
          </a:r>
          <a:r>
            <a:rPr lang="nl-NL" sz="900">
              <a:solidFill>
                <a:schemeClr val="dk1"/>
              </a:solidFill>
              <a:latin typeface="Verdana" pitchFamily="34" charset="0"/>
              <a:ea typeface="Verdana" pitchFamily="34" charset="0"/>
              <a:cs typeface="Verdana" pitchFamily="34" charset="0"/>
            </a:rPr>
            <a:t>.</a:t>
          </a:r>
          <a:r>
            <a:rPr lang="nl-NL" sz="900" baseline="0">
              <a:solidFill>
                <a:schemeClr val="dk1"/>
              </a:solidFill>
              <a:latin typeface="Verdana" pitchFamily="34" charset="0"/>
              <a:ea typeface="Verdana" pitchFamily="34" charset="0"/>
              <a:cs typeface="Verdana" pitchFamily="34" charset="0"/>
            </a:rPr>
            <a:t>  </a:t>
          </a:r>
        </a:p>
        <a:p>
          <a:pPr rtl="0" eaLnBrk="1" latinLnBrk="0" hangingPunct="1"/>
          <a:endParaRPr lang="nl-NL" sz="900" b="0" i="0" baseline="0">
            <a:solidFill>
              <a:schemeClr val="dk1"/>
            </a:solidFill>
            <a:latin typeface="Verdana" pitchFamily="34" charset="0"/>
            <a:ea typeface="Verdana" pitchFamily="34" charset="0"/>
            <a:cs typeface="Verdana"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l-NL" sz="900">
              <a:latin typeface="Verdana" pitchFamily="34" charset="0"/>
              <a:ea typeface="Verdana" pitchFamily="34" charset="0"/>
              <a:cs typeface="Verdana" pitchFamily="34" charset="0"/>
            </a:rPr>
            <a:t>Het is expliciet niet toegestaan</a:t>
          </a:r>
          <a:r>
            <a:rPr lang="nl-NL" sz="900" baseline="0">
              <a:latin typeface="Verdana" pitchFamily="34" charset="0"/>
              <a:ea typeface="Verdana" pitchFamily="34" charset="0"/>
              <a:cs typeface="Verdana" pitchFamily="34" charset="0"/>
            </a:rPr>
            <a:t> om, anders dan in de groene velden, wijzigingen aan te brengen, bijvoorbeeld door regels toe te voegen, regels te verwijderen, regels te veranderen of kolommen toe te voegen, kolommen te verwijderen of kolommen te veranderen.  Een dergelijke </a:t>
          </a:r>
          <a:r>
            <a:rPr lang="nl-NL" sz="900" baseline="0">
              <a:solidFill>
                <a:schemeClr val="dk1"/>
              </a:solidFill>
              <a:latin typeface="Verdana" pitchFamily="34" charset="0"/>
              <a:ea typeface="Verdana" pitchFamily="34" charset="0"/>
              <a:cs typeface="Verdana" pitchFamily="34" charset="0"/>
            </a:rPr>
            <a:t>ongeoorloofde aanpassing in deze Bijlage wordt aangemerkt als een ongeldige Inschrijving, welke door de Aanbestedende dienst wordt uitgesloten van verdere deelname aan de Aanbesteding. Deze stringente randvoorwaarde is gesteld om daarmee een objectieve, transparante en niet-discriminerende vergelijking van de financiële aanbieding van alle Inschrijvers mogelijk </a:t>
          </a:r>
          <a:r>
            <a:rPr lang="nl-NL" sz="900" baseline="0">
              <a:latin typeface="Verdana" pitchFamily="34" charset="0"/>
              <a:ea typeface="Verdana" pitchFamily="34" charset="0"/>
              <a:cs typeface="Verdana" pitchFamily="34" charset="0"/>
            </a:rPr>
            <a:t>te maken.</a:t>
          </a:r>
          <a:r>
            <a:rPr lang="nl-NL" sz="900" baseline="0">
              <a:solidFill>
                <a:schemeClr val="dk1"/>
              </a:solidFill>
              <a:latin typeface="Verdana" pitchFamily="34" charset="0"/>
              <a:ea typeface="Verdana" pitchFamily="34" charset="0"/>
              <a:cs typeface="Verdana" pitchFamily="34" charset="0"/>
            </a:rPr>
            <a:t> Daarom is de invulling van deze lijst in het voorgeschreven formaat een verplichting waarvan niet mag worden afgeweken. Andere alternatieve formaten en vormen zullen niet bij de beoordeling in behandeling worden genomen. </a:t>
          </a:r>
        </a:p>
        <a:p>
          <a:endParaRPr lang="nl-NL" sz="900" baseline="0">
            <a:solidFill>
              <a:schemeClr val="dk1"/>
            </a:solidFill>
            <a:latin typeface="Verdana" pitchFamily="34" charset="0"/>
            <a:ea typeface="Verdana" pitchFamily="34" charset="0"/>
            <a:cs typeface="Verdana" pitchFamily="34" charset="0"/>
          </a:endParaRPr>
        </a:p>
        <a:p>
          <a:r>
            <a:rPr lang="nl-NL" sz="1100" baseline="0">
              <a:solidFill>
                <a:schemeClr val="dk1"/>
              </a:solidFill>
              <a:latin typeface="+mn-lt"/>
              <a:ea typeface="+mn-ea"/>
              <a:cs typeface="+mn-cs"/>
            </a:rPr>
            <a:t>Deze Bijlage dient na invulling te worden ingediend bij de Inschrijving. </a:t>
          </a:r>
          <a:endParaRPr lang="nl-NL"/>
        </a:p>
        <a:p>
          <a:r>
            <a:rPr lang="nl-NL" sz="900" baseline="0">
              <a:solidFill>
                <a:schemeClr val="dk1"/>
              </a:solidFill>
              <a:latin typeface="Verdana" pitchFamily="34" charset="0"/>
              <a:ea typeface="Verdana" pitchFamily="34" charset="0"/>
              <a:cs typeface="Verdana" pitchFamily="34" charset="0"/>
            </a:rPr>
            <a:t>Het ingevulde Excel-bestand dient met 'Opslaan als' opgeslagen te worden, waarbij vooraf aan de bestandsnamen de bedrijfsnaam (eventueel afgekort) van de Inschrijver toegevoegd dient te worden. Deze bestanden dienen vervolgens in elektronisch formaat bij de Inschrijving te worden ingediend.</a:t>
          </a:r>
        </a:p>
        <a:p>
          <a:endParaRPr lang="nl-NL" sz="900" baseline="0">
            <a:solidFill>
              <a:schemeClr val="dk1"/>
            </a:solidFill>
            <a:latin typeface="Verdana" pitchFamily="34" charset="0"/>
            <a:ea typeface="Verdana" pitchFamily="34" charset="0"/>
            <a:cs typeface="Verdana"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74083</xdr:colOff>
      <xdr:row>0</xdr:row>
      <xdr:rowOff>63499</xdr:rowOff>
    </xdr:from>
    <xdr:to>
      <xdr:col>7</xdr:col>
      <xdr:colOff>0</xdr:colOff>
      <xdr:row>4</xdr:row>
      <xdr:rowOff>1047750</xdr:rowOff>
    </xdr:to>
    <xdr:sp macro="" textlink="">
      <xdr:nvSpPr>
        <xdr:cNvPr id="4" name="Tekstvak 3">
          <a:extLst>
            <a:ext uri="{FF2B5EF4-FFF2-40B4-BE49-F238E27FC236}">
              <a16:creationId xmlns:a16="http://schemas.microsoft.com/office/drawing/2014/main" id="{00000000-0008-0000-0300-000004000000}"/>
            </a:ext>
          </a:extLst>
        </xdr:cNvPr>
        <xdr:cNvSpPr txBox="1"/>
      </xdr:nvSpPr>
      <xdr:spPr>
        <a:xfrm>
          <a:off x="74083" y="63499"/>
          <a:ext cx="10028767" cy="1555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Tarieven kunnen worden ingevuld met 2 decimalen. </a:t>
          </a:r>
        </a:p>
        <a:p>
          <a:r>
            <a:rPr lang="nl-NL" sz="900" b="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Zie invulinstructie en Aanbestedingsdocument paragraaf 6.6.2</a:t>
          </a:r>
          <a:endParaRPr lang="nl-NL" sz="900">
            <a:effectLst/>
            <a:latin typeface="Verdana" panose="020B0604030504040204" pitchFamily="34" charset="0"/>
            <a:ea typeface="Verdana" panose="020B0604030504040204" pitchFamily="34" charset="0"/>
            <a:cs typeface="Verdana" panose="020B0604030504040204" pitchFamily="34" charset="0"/>
          </a:endParaRPr>
        </a:p>
        <a:p>
          <a:endParaRPr lang="nl-NL" sz="900" baseline="0">
            <a:latin typeface="Verdana" pitchFamily="34" charset="0"/>
            <a:ea typeface="Verdana" pitchFamily="34" charset="0"/>
            <a:cs typeface="Verdana"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De wegingsfactoren</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zijn de ingeschatte fictieve jaarlijkse afnames. </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de opgegeven Tarieven leidt tot gewogen kosten per jaar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74083</xdr:colOff>
      <xdr:row>0</xdr:row>
      <xdr:rowOff>63499</xdr:rowOff>
    </xdr:from>
    <xdr:to>
      <xdr:col>9</xdr:col>
      <xdr:colOff>0</xdr:colOff>
      <xdr:row>5</xdr:row>
      <xdr:rowOff>42333</xdr:rowOff>
    </xdr:to>
    <xdr:sp macro="" textlink="">
      <xdr:nvSpPr>
        <xdr:cNvPr id="2" name="Tekstvak 1">
          <a:extLst>
            <a:ext uri="{FF2B5EF4-FFF2-40B4-BE49-F238E27FC236}">
              <a16:creationId xmlns:a16="http://schemas.microsoft.com/office/drawing/2014/main" id="{ED0ED50C-D9C5-4063-A490-1A45256361E8}"/>
            </a:ext>
          </a:extLst>
        </xdr:cNvPr>
        <xdr:cNvSpPr txBox="1"/>
      </xdr:nvSpPr>
      <xdr:spPr>
        <a:xfrm>
          <a:off x="74083" y="63499"/>
          <a:ext cx="7831667" cy="1820334"/>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Percentages kunnen worden ingevuld met maximaal 2 decimaal en mogen niet negatief zijn.</a:t>
          </a:r>
          <a:endParaRPr lang="nl-NL" sz="900" b="1" baseline="0">
            <a:solidFill>
              <a:schemeClr val="dk1"/>
            </a:solidFill>
            <a:latin typeface="Verdana" pitchFamily="34" charset="0"/>
            <a:ea typeface="Verdana" pitchFamily="34" charset="0"/>
            <a:cs typeface="Verdana" pitchFamily="34" charset="0"/>
          </a:endParaRPr>
        </a:p>
        <a:p>
          <a:r>
            <a:rPr lang="nl-NL" sz="900" b="1" baseline="0">
              <a:solidFill>
                <a:schemeClr val="dk1"/>
              </a:solidFill>
              <a:latin typeface="Verdana" pitchFamily="34" charset="0"/>
              <a:ea typeface="Verdana" pitchFamily="34" charset="0"/>
              <a:cs typeface="Verdana" pitchFamily="34" charset="0"/>
            </a:rPr>
            <a:t>- </a:t>
          </a:r>
          <a:r>
            <a:rPr lang="nl-NL" sz="900" b="0" baseline="0">
              <a:solidFill>
                <a:schemeClr val="dk1"/>
              </a:solidFill>
              <a:latin typeface="Verdana" pitchFamily="34" charset="0"/>
              <a:ea typeface="Verdana" pitchFamily="34" charset="0"/>
              <a:cs typeface="Verdana" pitchFamily="34" charset="0"/>
            </a:rPr>
            <a:t>Zie invulinstructie en Aanbestedingsdocument paragraaf 6.6.1.</a:t>
          </a:r>
        </a:p>
        <a:p>
          <a:endParaRPr lang="nl-NL" sz="900" b="0" baseline="0">
            <a:solidFill>
              <a:schemeClr val="dk1"/>
            </a:solidFill>
            <a:latin typeface="Verdana" pitchFamily="34" charset="0"/>
            <a:ea typeface="Verdana" pitchFamily="34" charset="0"/>
            <a:cs typeface="Verdana"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 Bij ieder regel staat de fictieve</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omzet ex btw opgenomen, dit betreft een inschatting over de maximale looptijd waar geen rechten aan kunnen worden ontleend.</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Inschrijver vult slechts de groene cellen Minimaal kortingspercentage en Minimaal besparingspercentage van Inschrijver. De overige cellen worden automatisch berekend. </a:t>
          </a:r>
          <a:endParaRPr lang="nl-NL" sz="9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2" tint="-0.249977111117893"/>
  </sheetPr>
  <dimension ref="B29:C61"/>
  <sheetViews>
    <sheetView showGridLines="0" showWhiteSpace="0" view="pageLayout" topLeftCell="A29" zoomScaleNormal="80" workbookViewId="0">
      <selection activeCell="G41" sqref="G41"/>
    </sheetView>
  </sheetViews>
  <sheetFormatPr defaultColWidth="9.109375" defaultRowHeight="13.8" x14ac:dyDescent="0.25"/>
  <cols>
    <col min="1" max="1" width="8.33203125" style="2" customWidth="1"/>
    <col min="2" max="2" width="22.44140625" style="2" customWidth="1"/>
    <col min="3" max="3" width="68.44140625" style="2" customWidth="1"/>
    <col min="4" max="16384" width="9.109375" style="2"/>
  </cols>
  <sheetData>
    <row r="29" spans="2:3" ht="40.5" customHeight="1" thickBot="1" x14ac:dyDescent="0.3"/>
    <row r="30" spans="2:3" ht="18" customHeight="1" x14ac:dyDescent="0.3">
      <c r="B30" s="138" t="s">
        <v>10</v>
      </c>
      <c r="C30" s="139"/>
    </row>
    <row r="31" spans="2:3" ht="18" customHeight="1" x14ac:dyDescent="0.3">
      <c r="B31" s="140" t="s">
        <v>11</v>
      </c>
      <c r="C31" s="141"/>
    </row>
    <row r="32" spans="2:3" x14ac:dyDescent="0.25">
      <c r="B32" s="142"/>
      <c r="C32" s="143"/>
    </row>
    <row r="33" spans="2:3" ht="14.4" thickBot="1" x14ac:dyDescent="0.3">
      <c r="B33" s="144" t="s">
        <v>12</v>
      </c>
      <c r="C33" s="145"/>
    </row>
    <row r="34" spans="2:3" ht="16.2" x14ac:dyDescent="0.25">
      <c r="B34" s="146"/>
      <c r="C34" s="147"/>
    </row>
    <row r="35" spans="2:3" ht="15" customHeight="1" x14ac:dyDescent="0.25">
      <c r="B35" s="136" t="s">
        <v>13</v>
      </c>
      <c r="C35" s="137"/>
    </row>
    <row r="36" spans="2:3" ht="18" customHeight="1" x14ac:dyDescent="0.25">
      <c r="B36" s="154" t="s">
        <v>94</v>
      </c>
      <c r="C36" s="155"/>
    </row>
    <row r="37" spans="2:3" ht="18.75" customHeight="1" x14ac:dyDescent="0.25">
      <c r="B37" s="154" t="s">
        <v>62</v>
      </c>
      <c r="C37" s="155"/>
    </row>
    <row r="38" spans="2:3" ht="18.75" customHeight="1" x14ac:dyDescent="0.25">
      <c r="B38" s="154"/>
      <c r="C38" s="155"/>
    </row>
    <row r="39" spans="2:3" ht="17.399999999999999" x14ac:dyDescent="0.25">
      <c r="B39" s="154" t="s">
        <v>14</v>
      </c>
      <c r="C39" s="155"/>
    </row>
    <row r="40" spans="2:3" ht="16.2" x14ac:dyDescent="0.25">
      <c r="B40" s="156"/>
      <c r="C40" s="157"/>
    </row>
    <row r="41" spans="2:3" ht="15" customHeight="1" x14ac:dyDescent="0.25">
      <c r="B41" s="136"/>
      <c r="C41" s="137"/>
    </row>
    <row r="42" spans="2:3" ht="16.2" x14ac:dyDescent="0.25">
      <c r="B42" s="148"/>
      <c r="C42" s="149"/>
    </row>
    <row r="43" spans="2:3" ht="15" customHeight="1" x14ac:dyDescent="0.25">
      <c r="B43" s="150"/>
      <c r="C43" s="151"/>
    </row>
    <row r="44" spans="2:3" ht="14.4" thickBot="1" x14ac:dyDescent="0.3">
      <c r="B44" s="152"/>
      <c r="C44" s="153"/>
    </row>
    <row r="45" spans="2:3" ht="14.4" thickBot="1" x14ac:dyDescent="0.3">
      <c r="B45" s="1" t="s">
        <v>15</v>
      </c>
      <c r="C45" s="112"/>
    </row>
    <row r="46" spans="2:3" ht="14.4" thickBot="1" x14ac:dyDescent="0.3">
      <c r="B46" s="1" t="s">
        <v>16</v>
      </c>
      <c r="C46" s="13" t="s">
        <v>93</v>
      </c>
    </row>
    <row r="47" spans="2:3" ht="14.4" thickBot="1" x14ac:dyDescent="0.3">
      <c r="B47" s="1" t="s">
        <v>17</v>
      </c>
      <c r="C47" s="25" t="s">
        <v>121</v>
      </c>
    </row>
    <row r="48" spans="2:3" ht="14.4" thickBot="1" x14ac:dyDescent="0.3">
      <c r="B48" s="1" t="s">
        <v>18</v>
      </c>
      <c r="C48" s="25" t="s">
        <v>111</v>
      </c>
    </row>
    <row r="52" spans="2:3" ht="14.4" thickBot="1" x14ac:dyDescent="0.3"/>
    <row r="53" spans="2:3" ht="14.4" thickBot="1" x14ac:dyDescent="0.3">
      <c r="B53" s="38" t="s">
        <v>24</v>
      </c>
      <c r="C53" s="39"/>
    </row>
    <row r="54" spans="2:3" ht="14.4" thickBot="1" x14ac:dyDescent="0.3">
      <c r="B54" s="14"/>
      <c r="C54" s="17"/>
    </row>
    <row r="55" spans="2:3" ht="14.4" thickBot="1" x14ac:dyDescent="0.3">
      <c r="B55" s="38" t="s">
        <v>95</v>
      </c>
      <c r="C55" s="39"/>
    </row>
    <row r="56" spans="2:3" ht="14.4" thickBot="1" x14ac:dyDescent="0.3">
      <c r="B56" s="14"/>
      <c r="C56" s="17"/>
    </row>
    <row r="57" spans="2:3" ht="14.4" thickBot="1" x14ac:dyDescent="0.3">
      <c r="B57" s="38" t="s">
        <v>52</v>
      </c>
      <c r="C57" s="39"/>
    </row>
    <row r="58" spans="2:3" x14ac:dyDescent="0.25">
      <c r="B58" s="14"/>
      <c r="C58" s="17"/>
    </row>
    <row r="59" spans="2:3" x14ac:dyDescent="0.25">
      <c r="B59" s="16"/>
      <c r="C59" s="17"/>
    </row>
    <row r="60" spans="2:3" x14ac:dyDescent="0.25">
      <c r="B60" s="14"/>
      <c r="C60" s="17"/>
    </row>
    <row r="61" spans="2:3" ht="14.4" thickBot="1" x14ac:dyDescent="0.3">
      <c r="B61" s="15"/>
      <c r="C61" s="18"/>
    </row>
  </sheetData>
  <sheetProtection selectLockedCells="1"/>
  <mergeCells count="14">
    <mergeCell ref="B42:C42"/>
    <mergeCell ref="B43:C43"/>
    <mergeCell ref="B44:C44"/>
    <mergeCell ref="B37:C38"/>
    <mergeCell ref="B36:C36"/>
    <mergeCell ref="B39:C39"/>
    <mergeCell ref="B40:C40"/>
    <mergeCell ref="B41:C41"/>
    <mergeCell ref="B35:C35"/>
    <mergeCell ref="B30:C30"/>
    <mergeCell ref="B31:C31"/>
    <mergeCell ref="B32:C32"/>
    <mergeCell ref="B33:C33"/>
    <mergeCell ref="B34:C34"/>
  </mergeCells>
  <pageMargins left="0.7" right="0.7" top="0.75" bottom="0.75" header="0.3" footer="0.3"/>
  <pageSetup paperSize="9" scale="75" orientation="portrait" r:id="rId1"/>
  <headerFooter>
    <oddFooter>&amp;L_x000D_&amp;1#&amp;"Calibri"&amp;10&amp;K000000 Intern gebruik</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2" tint="-0.249977111117893"/>
    <pageSetUpPr fitToPage="1"/>
  </sheetPr>
  <dimension ref="A1"/>
  <sheetViews>
    <sheetView showGridLines="0" showWhiteSpace="0" view="pageLayout" zoomScale="80" zoomScaleNormal="100" zoomScaleSheetLayoutView="100" zoomScalePageLayoutView="80" workbookViewId="0">
      <selection activeCell="C67" sqref="C66:C67"/>
    </sheetView>
  </sheetViews>
  <sheetFormatPr defaultColWidth="8.88671875" defaultRowHeight="14.4" x14ac:dyDescent="0.3"/>
  <sheetData/>
  <sheetProtection selectLockedCells="1" selectUnlockedCells="1"/>
  <pageMargins left="0.70866141732283472" right="0.70866141732283472" top="0.74803149606299213" bottom="0.74803149606299213" header="0.31496062992125984" footer="0.31496062992125984"/>
  <pageSetup paperSize="9" scale="70" orientation="portrait" r:id="rId1"/>
  <headerFooter>
    <oddHeader>&amp;C&amp;"Verdana,Standaard"&amp;14Invulinstructie</oddHeader>
    <oddFooter>&amp;L_x000D_&amp;1#&amp;"Calibri"&amp;10&amp;K000000 Intern gebruik</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0">
    <tabColor theme="2" tint="-0.499984740745262"/>
    <pageSetUpPr fitToPage="1"/>
  </sheetPr>
  <dimension ref="A5:G25"/>
  <sheetViews>
    <sheetView showGridLines="0" showWhiteSpace="0" view="pageLayout" topLeftCell="A9" zoomScale="90" zoomScaleNormal="100" zoomScalePageLayoutView="90" workbookViewId="0">
      <selection activeCell="D16" sqref="D16"/>
    </sheetView>
  </sheetViews>
  <sheetFormatPr defaultColWidth="9.109375" defaultRowHeight="11.4" x14ac:dyDescent="0.2"/>
  <cols>
    <col min="1" max="1" width="4.6640625" style="3" customWidth="1"/>
    <col min="2" max="2" width="9.6640625" style="3" customWidth="1"/>
    <col min="3" max="3" width="43.33203125" style="3" customWidth="1"/>
    <col min="4" max="4" width="21" style="3" bestFit="1" customWidth="1"/>
    <col min="5" max="5" width="21" style="86" customWidth="1"/>
    <col min="6" max="6" width="19.109375" style="3" bestFit="1" customWidth="1"/>
    <col min="7" max="7" width="18.88671875" style="3" customWidth="1"/>
    <col min="8" max="16384" width="9.109375" style="3"/>
  </cols>
  <sheetData>
    <row r="5" spans="1:7" ht="104.25" customHeight="1" x14ac:dyDescent="0.2"/>
    <row r="7" spans="1:7" ht="12" thickBot="1" x14ac:dyDescent="0.25"/>
    <row r="8" spans="1:7" ht="12.6" thickTop="1" thickBot="1" x14ac:dyDescent="0.25">
      <c r="A8" s="4"/>
      <c r="B8" s="5"/>
      <c r="C8" s="5"/>
      <c r="D8" s="5"/>
      <c r="E8" s="87"/>
      <c r="F8" s="5"/>
      <c r="G8" s="5"/>
    </row>
    <row r="9" spans="1:7" ht="27" customHeight="1" thickBot="1" x14ac:dyDescent="0.25">
      <c r="A9" s="6"/>
      <c r="B9" s="158" t="s">
        <v>91</v>
      </c>
      <c r="C9" s="159"/>
      <c r="D9" s="159"/>
      <c r="E9" s="159"/>
      <c r="F9" s="159"/>
      <c r="G9" s="159"/>
    </row>
    <row r="10" spans="1:7" ht="23.4" thickBot="1" x14ac:dyDescent="0.25">
      <c r="A10" s="6"/>
      <c r="B10" s="19" t="s">
        <v>21</v>
      </c>
      <c r="C10" s="23" t="s">
        <v>4</v>
      </c>
      <c r="D10" s="11" t="s">
        <v>20</v>
      </c>
      <c r="E10" s="88" t="s">
        <v>25</v>
      </c>
      <c r="F10" s="12" t="s">
        <v>23</v>
      </c>
      <c r="G10" s="21" t="s">
        <v>53</v>
      </c>
    </row>
    <row r="11" spans="1:7" ht="73.2" customHeight="1" x14ac:dyDescent="0.2">
      <c r="A11" s="6"/>
      <c r="B11" s="26" t="s">
        <v>5</v>
      </c>
      <c r="C11" s="36" t="s">
        <v>27</v>
      </c>
      <c r="D11" s="10" t="s">
        <v>3</v>
      </c>
      <c r="E11" s="89">
        <v>20000</v>
      </c>
      <c r="F11" s="20">
        <v>0</v>
      </c>
      <c r="G11" s="22">
        <f>E11*F11</f>
        <v>0</v>
      </c>
    </row>
    <row r="12" spans="1:7" ht="97.95" customHeight="1" x14ac:dyDescent="0.2">
      <c r="A12" s="6"/>
      <c r="B12" s="24" t="s">
        <v>96</v>
      </c>
      <c r="C12" s="28" t="s">
        <v>28</v>
      </c>
      <c r="D12" s="9" t="s">
        <v>1</v>
      </c>
      <c r="E12" s="89">
        <v>10000</v>
      </c>
      <c r="F12" s="20">
        <v>0</v>
      </c>
      <c r="G12" s="22">
        <f t="shared" ref="G12:G19" si="0">E12*F12</f>
        <v>0</v>
      </c>
    </row>
    <row r="13" spans="1:7" ht="27" customHeight="1" x14ac:dyDescent="0.2">
      <c r="A13" s="6"/>
      <c r="B13" s="24" t="s">
        <v>97</v>
      </c>
      <c r="C13" s="28" t="s">
        <v>29</v>
      </c>
      <c r="D13" s="9" t="s">
        <v>2</v>
      </c>
      <c r="E13" s="89">
        <v>1000</v>
      </c>
      <c r="F13" s="20">
        <v>0</v>
      </c>
      <c r="G13" s="22">
        <f t="shared" si="0"/>
        <v>0</v>
      </c>
    </row>
    <row r="14" spans="1:7" ht="48" customHeight="1" x14ac:dyDescent="0.2">
      <c r="A14" s="6"/>
      <c r="B14" s="24" t="s">
        <v>98</v>
      </c>
      <c r="C14" s="36" t="s">
        <v>60</v>
      </c>
      <c r="D14" s="9" t="s">
        <v>2</v>
      </c>
      <c r="E14" s="89">
        <v>1000</v>
      </c>
      <c r="F14" s="20">
        <v>0</v>
      </c>
      <c r="G14" s="22">
        <f t="shared" si="0"/>
        <v>0</v>
      </c>
    </row>
    <row r="15" spans="1:7" ht="67.95" customHeight="1" x14ac:dyDescent="0.2">
      <c r="A15" s="6"/>
      <c r="B15" s="24" t="s">
        <v>6</v>
      </c>
      <c r="C15" s="28" t="s">
        <v>30</v>
      </c>
      <c r="D15" s="27" t="s">
        <v>34</v>
      </c>
      <c r="E15" s="89">
        <v>1000</v>
      </c>
      <c r="F15" s="20">
        <v>0</v>
      </c>
      <c r="G15" s="22">
        <f t="shared" si="0"/>
        <v>0</v>
      </c>
    </row>
    <row r="16" spans="1:7" ht="61.2" x14ac:dyDescent="0.2">
      <c r="A16" s="6"/>
      <c r="B16" s="115" t="s">
        <v>26</v>
      </c>
      <c r="C16" s="114" t="s">
        <v>120</v>
      </c>
      <c r="D16" s="116" t="s">
        <v>122</v>
      </c>
      <c r="E16" s="91">
        <f>1000</f>
        <v>1000</v>
      </c>
      <c r="F16" s="92">
        <v>0</v>
      </c>
      <c r="G16" s="22">
        <f t="shared" si="0"/>
        <v>0</v>
      </c>
    </row>
    <row r="17" spans="1:7" ht="55.95" customHeight="1" x14ac:dyDescent="0.2">
      <c r="A17" s="6"/>
      <c r="B17" s="24" t="s">
        <v>7</v>
      </c>
      <c r="C17" s="28" t="s">
        <v>31</v>
      </c>
      <c r="D17" s="30" t="s">
        <v>0</v>
      </c>
      <c r="E17" s="89">
        <v>1000</v>
      </c>
      <c r="F17" s="20">
        <v>0</v>
      </c>
      <c r="G17" s="22">
        <f t="shared" si="0"/>
        <v>0</v>
      </c>
    </row>
    <row r="18" spans="1:7" ht="44.4" customHeight="1" x14ac:dyDescent="0.2">
      <c r="A18" s="6"/>
      <c r="B18" s="24" t="s">
        <v>8</v>
      </c>
      <c r="C18" s="28" t="s">
        <v>32</v>
      </c>
      <c r="D18" s="9" t="s">
        <v>0</v>
      </c>
      <c r="E18" s="89">
        <v>3000</v>
      </c>
      <c r="F18" s="20">
        <v>0</v>
      </c>
      <c r="G18" s="22">
        <f t="shared" si="0"/>
        <v>0</v>
      </c>
    </row>
    <row r="19" spans="1:7" ht="30.6" customHeight="1" x14ac:dyDescent="0.2">
      <c r="A19" s="6"/>
      <c r="B19" s="24" t="s">
        <v>9</v>
      </c>
      <c r="C19" s="28" t="s">
        <v>77</v>
      </c>
      <c r="D19" s="29" t="s">
        <v>33</v>
      </c>
      <c r="E19" s="89">
        <v>1000</v>
      </c>
      <c r="F19" s="20">
        <v>0</v>
      </c>
      <c r="G19" s="22">
        <f t="shared" si="0"/>
        <v>0</v>
      </c>
    </row>
    <row r="20" spans="1:7" ht="47.4" customHeight="1" x14ac:dyDescent="0.2">
      <c r="A20" s="6"/>
      <c r="B20" s="24" t="s">
        <v>19</v>
      </c>
      <c r="C20" s="28" t="s">
        <v>61</v>
      </c>
      <c r="D20" s="29" t="s">
        <v>33</v>
      </c>
      <c r="E20" s="90">
        <v>25000</v>
      </c>
      <c r="F20" s="20">
        <v>0</v>
      </c>
      <c r="G20" s="22">
        <f t="shared" ref="G20" si="1">E20*F20</f>
        <v>0</v>
      </c>
    </row>
    <row r="21" spans="1:7" ht="71.400000000000006" x14ac:dyDescent="0.2">
      <c r="A21" s="6"/>
      <c r="B21" s="24" t="s">
        <v>99</v>
      </c>
      <c r="C21" s="93" t="s">
        <v>92</v>
      </c>
      <c r="D21" s="10" t="s">
        <v>3</v>
      </c>
      <c r="E21" s="89">
        <v>25000</v>
      </c>
      <c r="F21" s="20">
        <v>0</v>
      </c>
      <c r="G21" s="22">
        <f>E21*F21</f>
        <v>0</v>
      </c>
    </row>
    <row r="22" spans="1:7" ht="66.599999999999994" customHeight="1" x14ac:dyDescent="0.2">
      <c r="A22" s="6"/>
      <c r="B22" s="24" t="s">
        <v>100</v>
      </c>
      <c r="C22" s="36" t="s">
        <v>86</v>
      </c>
      <c r="D22" s="10" t="s">
        <v>3</v>
      </c>
      <c r="E22" s="89">
        <v>20000</v>
      </c>
      <c r="F22" s="20">
        <v>0</v>
      </c>
      <c r="G22" s="22">
        <f>E22*F22</f>
        <v>0</v>
      </c>
    </row>
    <row r="23" spans="1:7" ht="22.95" customHeight="1" thickBot="1" x14ac:dyDescent="0.25">
      <c r="A23" s="8"/>
      <c r="B23" s="160" t="s">
        <v>102</v>
      </c>
      <c r="C23" s="161"/>
      <c r="D23" s="162"/>
      <c r="E23" s="162"/>
      <c r="F23" s="163"/>
      <c r="G23" s="85">
        <f>SUM(G11:G22)</f>
        <v>0</v>
      </c>
    </row>
    <row r="24" spans="1:7" ht="12" thickTop="1" x14ac:dyDescent="0.2"/>
    <row r="25" spans="1:7" x14ac:dyDescent="0.2">
      <c r="A25" s="3" t="s">
        <v>103</v>
      </c>
    </row>
  </sheetData>
  <sheetProtection selectLockedCells="1"/>
  <mergeCells count="2">
    <mergeCell ref="B9:G9"/>
    <mergeCell ref="B23:F23"/>
  </mergeCells>
  <dataValidations count="1">
    <dataValidation type="custom" allowBlank="1" showInputMessage="1" showErrorMessage="1" errorTitle="Let op:" error="Beperk de invoer tot maximaal 2 decimalen." sqref="G11:G23 F11:F22" xr:uid="{00000000-0002-0000-0200-000000000000}">
      <formula1>F11-ROUND(F11,2)=0</formula1>
    </dataValidation>
  </dataValidations>
  <pageMargins left="0.70866141732283472" right="0.70866141732283472" top="0.49583333333333335" bottom="0.74803149606299213" header="0.31496062992125984" footer="0.31496062992125984"/>
  <pageSetup paperSize="9" scale="63" orientation="portrait" r:id="rId1"/>
  <headerFooter>
    <oddHeader>&amp;C&amp;"Verdana,Standaard"&amp;14&amp;A</oddHeader>
    <oddFooter xml:space="preserve">&amp;L_x000D_&amp;1#&amp;"Calibri"&amp;10&amp;K000000 Intern gebruik&amp;R&amp;"Verdana,Standaard"&amp;14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499984740745262"/>
    <pageSetUpPr fitToPage="1"/>
  </sheetPr>
  <dimension ref="A5:J79"/>
  <sheetViews>
    <sheetView showGridLines="0" tabSelected="1" showWhiteSpace="0" view="pageLayout" zoomScaleNormal="100" workbookViewId="0">
      <selection activeCell="C61" sqref="C61"/>
    </sheetView>
  </sheetViews>
  <sheetFormatPr defaultColWidth="4.33203125" defaultRowHeight="11.4" x14ac:dyDescent="0.2"/>
  <cols>
    <col min="1" max="1" width="4.6640625" style="3" customWidth="1"/>
    <col min="2" max="2" width="14.33203125" style="40" customWidth="1"/>
    <col min="3" max="3" width="28" style="3" customWidth="1"/>
    <col min="4" max="4" width="20" style="3" customWidth="1"/>
    <col min="5" max="5" width="22.44140625" style="3" customWidth="1"/>
    <col min="6" max="6" width="17.6640625" style="3" customWidth="1"/>
    <col min="7" max="8" width="19.88671875" style="3" customWidth="1"/>
    <col min="9" max="9" width="17.6640625" style="3" customWidth="1"/>
    <col min="10" max="16384" width="4.33203125" style="3"/>
  </cols>
  <sheetData>
    <row r="5" spans="1:10" ht="98.25" customHeight="1" x14ac:dyDescent="0.2"/>
    <row r="7" spans="1:10" ht="12" thickBot="1" x14ac:dyDescent="0.25"/>
    <row r="8" spans="1:10" ht="12.6" thickTop="1" thickBot="1" x14ac:dyDescent="0.25">
      <c r="A8" s="4"/>
      <c r="B8" s="41"/>
      <c r="C8" s="5"/>
      <c r="D8" s="5"/>
      <c r="E8" s="5"/>
      <c r="F8" s="5"/>
      <c r="G8" s="5"/>
      <c r="H8" s="5"/>
      <c r="I8" s="5"/>
    </row>
    <row r="9" spans="1:10" ht="27" customHeight="1" x14ac:dyDescent="0.2">
      <c r="A9" s="6"/>
      <c r="B9" s="132" t="s">
        <v>35</v>
      </c>
      <c r="C9" s="133"/>
      <c r="D9" s="133"/>
      <c r="E9" s="133"/>
      <c r="F9" s="133"/>
      <c r="G9" s="133"/>
      <c r="H9" s="133"/>
      <c r="I9" s="134"/>
    </row>
    <row r="10" spans="1:10" s="61" customFormat="1" ht="34.200000000000003" x14ac:dyDescent="0.3">
      <c r="A10" s="59"/>
      <c r="B10" s="58" t="s">
        <v>45</v>
      </c>
      <c r="C10" s="135" t="s">
        <v>123</v>
      </c>
      <c r="D10" s="127"/>
      <c r="E10" s="58" t="s">
        <v>125</v>
      </c>
      <c r="F10" s="58" t="s">
        <v>36</v>
      </c>
      <c r="G10" s="58" t="s">
        <v>37</v>
      </c>
      <c r="H10" s="58" t="s">
        <v>38</v>
      </c>
      <c r="I10" s="62"/>
      <c r="J10" s="60"/>
    </row>
    <row r="11" spans="1:10" ht="24.75" customHeight="1" x14ac:dyDescent="0.2">
      <c r="A11" s="6"/>
      <c r="B11" s="48" t="s">
        <v>42</v>
      </c>
      <c r="C11" s="119" t="s">
        <v>39</v>
      </c>
      <c r="D11" s="120"/>
      <c r="E11" s="49">
        <v>103400000</v>
      </c>
      <c r="F11" s="50">
        <v>0</v>
      </c>
      <c r="G11" s="49">
        <f>E11*F11</f>
        <v>0</v>
      </c>
      <c r="H11" s="51">
        <f>E11-G11</f>
        <v>103400000</v>
      </c>
      <c r="I11" s="46"/>
      <c r="J11" s="7"/>
    </row>
    <row r="12" spans="1:10" ht="25.5" customHeight="1" x14ac:dyDescent="0.2">
      <c r="A12" s="6"/>
      <c r="B12" s="52" t="s">
        <v>43</v>
      </c>
      <c r="C12" s="119" t="s">
        <v>40</v>
      </c>
      <c r="D12" s="120"/>
      <c r="E12" s="49">
        <v>38500000</v>
      </c>
      <c r="F12" s="50">
        <v>0</v>
      </c>
      <c r="G12" s="49">
        <f t="shared" ref="G12:G26" si="0">E12*F12</f>
        <v>0</v>
      </c>
      <c r="H12" s="51">
        <f t="shared" ref="H12:H26" si="1">E12-G12</f>
        <v>38500000</v>
      </c>
      <c r="I12" s="46"/>
      <c r="J12" s="7"/>
    </row>
    <row r="13" spans="1:10" ht="24.75" customHeight="1" x14ac:dyDescent="0.2">
      <c r="A13" s="6"/>
      <c r="B13" s="52" t="s">
        <v>44</v>
      </c>
      <c r="C13" s="119" t="s">
        <v>41</v>
      </c>
      <c r="D13" s="120"/>
      <c r="E13" s="49">
        <v>27500000</v>
      </c>
      <c r="F13" s="50">
        <v>0</v>
      </c>
      <c r="G13" s="49">
        <f t="shared" si="0"/>
        <v>0</v>
      </c>
      <c r="H13" s="51">
        <f t="shared" si="1"/>
        <v>27500000</v>
      </c>
      <c r="I13" s="46"/>
      <c r="J13" s="7"/>
    </row>
    <row r="14" spans="1:10" ht="24.75" customHeight="1" x14ac:dyDescent="0.2">
      <c r="A14" s="6"/>
      <c r="B14" s="52" t="s">
        <v>59</v>
      </c>
      <c r="C14" s="119" t="s">
        <v>57</v>
      </c>
      <c r="D14" s="120"/>
      <c r="E14" s="49">
        <v>220000</v>
      </c>
      <c r="F14" s="50">
        <v>0</v>
      </c>
      <c r="G14" s="49">
        <f t="shared" si="0"/>
        <v>0</v>
      </c>
      <c r="H14" s="51">
        <f t="shared" si="1"/>
        <v>220000</v>
      </c>
      <c r="I14" s="46"/>
      <c r="J14" s="7"/>
    </row>
    <row r="15" spans="1:10" ht="24" customHeight="1" x14ac:dyDescent="0.2">
      <c r="A15" s="6"/>
      <c r="B15" s="52" t="s">
        <v>56</v>
      </c>
      <c r="C15" s="119" t="s">
        <v>58</v>
      </c>
      <c r="D15" s="120"/>
      <c r="E15" s="49"/>
      <c r="F15" s="82"/>
      <c r="G15" s="49">
        <f t="shared" si="0"/>
        <v>0</v>
      </c>
      <c r="H15" s="51">
        <f t="shared" si="1"/>
        <v>0</v>
      </c>
      <c r="I15" s="46"/>
      <c r="J15" s="7"/>
    </row>
    <row r="16" spans="1:10" x14ac:dyDescent="0.2">
      <c r="A16" s="6"/>
      <c r="B16" s="52"/>
      <c r="C16" s="83" t="s">
        <v>65</v>
      </c>
      <c r="D16" s="84"/>
      <c r="E16" s="49">
        <v>5500000</v>
      </c>
      <c r="F16" s="50">
        <v>0</v>
      </c>
      <c r="G16" s="49">
        <f t="shared" si="0"/>
        <v>0</v>
      </c>
      <c r="H16" s="51">
        <f t="shared" si="1"/>
        <v>5500000</v>
      </c>
      <c r="I16" s="46"/>
      <c r="J16" s="7"/>
    </row>
    <row r="17" spans="1:10" x14ac:dyDescent="0.2">
      <c r="A17" s="6"/>
      <c r="B17" s="52"/>
      <c r="C17" s="83" t="s">
        <v>66</v>
      </c>
      <c r="D17" s="84"/>
      <c r="E17" s="49">
        <v>5500000</v>
      </c>
      <c r="F17" s="50">
        <v>0</v>
      </c>
      <c r="G17" s="49">
        <f t="shared" si="0"/>
        <v>0</v>
      </c>
      <c r="H17" s="51">
        <f t="shared" si="1"/>
        <v>5500000</v>
      </c>
      <c r="I17" s="46"/>
      <c r="J17" s="7"/>
    </row>
    <row r="18" spans="1:10" x14ac:dyDescent="0.2">
      <c r="A18" s="6"/>
      <c r="B18" s="52"/>
      <c r="C18" s="83" t="s">
        <v>83</v>
      </c>
      <c r="D18" s="84"/>
      <c r="E18" s="49">
        <v>400000</v>
      </c>
      <c r="F18" s="50">
        <v>0</v>
      </c>
      <c r="G18" s="49">
        <f t="shared" si="0"/>
        <v>0</v>
      </c>
      <c r="H18" s="51">
        <f t="shared" si="1"/>
        <v>400000</v>
      </c>
      <c r="I18" s="46"/>
      <c r="J18" s="7"/>
    </row>
    <row r="19" spans="1:10" x14ac:dyDescent="0.2">
      <c r="A19" s="6"/>
      <c r="B19" s="52"/>
      <c r="C19" s="117" t="s">
        <v>85</v>
      </c>
      <c r="D19" s="118"/>
      <c r="E19" s="49">
        <v>400000</v>
      </c>
      <c r="F19" s="50">
        <v>0</v>
      </c>
      <c r="G19" s="49">
        <f t="shared" si="0"/>
        <v>0</v>
      </c>
      <c r="H19" s="51">
        <f t="shared" si="1"/>
        <v>400000</v>
      </c>
      <c r="I19" s="46"/>
      <c r="J19" s="7"/>
    </row>
    <row r="20" spans="1:10" x14ac:dyDescent="0.2">
      <c r="A20" s="6"/>
      <c r="B20" s="52"/>
      <c r="C20" s="117" t="s">
        <v>67</v>
      </c>
      <c r="D20" s="118"/>
      <c r="E20" s="49">
        <v>1000000</v>
      </c>
      <c r="F20" s="50">
        <v>0</v>
      </c>
      <c r="G20" s="49">
        <f t="shared" si="0"/>
        <v>0</v>
      </c>
      <c r="H20" s="51">
        <f t="shared" si="1"/>
        <v>1000000</v>
      </c>
      <c r="I20" s="46"/>
      <c r="J20" s="7"/>
    </row>
    <row r="21" spans="1:10" ht="23.25" customHeight="1" x14ac:dyDescent="0.2">
      <c r="A21" s="6"/>
      <c r="B21" s="52"/>
      <c r="C21" s="128" t="s">
        <v>79</v>
      </c>
      <c r="D21" s="129"/>
      <c r="E21" s="49">
        <v>1500000</v>
      </c>
      <c r="F21" s="50">
        <v>0</v>
      </c>
      <c r="G21" s="49">
        <f t="shared" si="0"/>
        <v>0</v>
      </c>
      <c r="H21" s="51">
        <f t="shared" si="1"/>
        <v>1500000</v>
      </c>
      <c r="I21" s="46"/>
      <c r="J21" s="7"/>
    </row>
    <row r="22" spans="1:10" x14ac:dyDescent="0.2">
      <c r="A22" s="6"/>
      <c r="B22" s="52"/>
      <c r="C22" s="117" t="s">
        <v>80</v>
      </c>
      <c r="D22" s="118"/>
      <c r="E22" s="49">
        <v>1500000</v>
      </c>
      <c r="F22" s="50">
        <v>0</v>
      </c>
      <c r="G22" s="49">
        <f t="shared" si="0"/>
        <v>0</v>
      </c>
      <c r="H22" s="51">
        <f t="shared" si="1"/>
        <v>1500000</v>
      </c>
      <c r="I22" s="46"/>
      <c r="J22" s="7"/>
    </row>
    <row r="23" spans="1:10" x14ac:dyDescent="0.2">
      <c r="A23" s="6"/>
      <c r="B23" s="52"/>
      <c r="C23" s="46" t="s">
        <v>81</v>
      </c>
      <c r="D23" s="47"/>
      <c r="E23" s="49">
        <v>1000000</v>
      </c>
      <c r="F23" s="50">
        <v>0</v>
      </c>
      <c r="G23" s="49">
        <f t="shared" si="0"/>
        <v>0</v>
      </c>
      <c r="H23" s="51">
        <f t="shared" si="1"/>
        <v>1000000</v>
      </c>
      <c r="I23" s="46"/>
      <c r="J23" s="7"/>
    </row>
    <row r="24" spans="1:10" x14ac:dyDescent="0.2">
      <c r="A24" s="6"/>
      <c r="B24" s="52"/>
      <c r="C24" s="46" t="s">
        <v>78</v>
      </c>
      <c r="D24" s="47"/>
      <c r="E24" s="49">
        <v>2000000</v>
      </c>
      <c r="F24" s="50">
        <v>0</v>
      </c>
      <c r="G24" s="49">
        <f t="shared" si="0"/>
        <v>0</v>
      </c>
      <c r="H24" s="51">
        <f t="shared" si="1"/>
        <v>2000000</v>
      </c>
      <c r="I24" s="46"/>
      <c r="J24" s="7"/>
    </row>
    <row r="25" spans="1:10" ht="24" customHeight="1" x14ac:dyDescent="0.2">
      <c r="A25" s="6"/>
      <c r="B25" s="52"/>
      <c r="C25" s="128" t="s">
        <v>82</v>
      </c>
      <c r="D25" s="129"/>
      <c r="E25" s="49">
        <v>1800000</v>
      </c>
      <c r="F25" s="50">
        <v>0</v>
      </c>
      <c r="G25" s="49">
        <f t="shared" si="0"/>
        <v>0</v>
      </c>
      <c r="H25" s="51">
        <f t="shared" si="1"/>
        <v>1800000</v>
      </c>
      <c r="I25" s="46"/>
      <c r="J25" s="7"/>
    </row>
    <row r="26" spans="1:10" x14ac:dyDescent="0.2">
      <c r="A26" s="6"/>
      <c r="B26" s="52"/>
      <c r="C26" s="130" t="s">
        <v>84</v>
      </c>
      <c r="D26" s="131"/>
      <c r="E26" s="49">
        <v>200000</v>
      </c>
      <c r="F26" s="50">
        <v>0</v>
      </c>
      <c r="G26" s="49">
        <f t="shared" si="0"/>
        <v>0</v>
      </c>
      <c r="H26" s="51">
        <f t="shared" si="1"/>
        <v>200000</v>
      </c>
      <c r="I26" s="46"/>
      <c r="J26" s="7"/>
    </row>
    <row r="27" spans="1:10" x14ac:dyDescent="0.2">
      <c r="A27" s="6"/>
      <c r="B27" s="52"/>
      <c r="C27" s="78"/>
      <c r="D27" s="79"/>
      <c r="E27" s="76"/>
      <c r="F27" s="82"/>
      <c r="G27" s="49"/>
      <c r="H27" s="51"/>
      <c r="I27" s="46"/>
      <c r="J27" s="7"/>
    </row>
    <row r="28" spans="1:10" s="106" customFormat="1" ht="22.2" customHeight="1" x14ac:dyDescent="0.3">
      <c r="A28" s="99"/>
      <c r="B28" s="42" t="s">
        <v>63</v>
      </c>
      <c r="C28" s="100" t="s">
        <v>63</v>
      </c>
      <c r="D28" s="101"/>
      <c r="E28" s="102">
        <f>SUM(E11:E26)</f>
        <v>190420000</v>
      </c>
      <c r="F28" s="103" t="s">
        <v>51</v>
      </c>
      <c r="G28" s="95">
        <f>SUM(G11:G27)</f>
        <v>0</v>
      </c>
      <c r="H28" s="95">
        <f>SUM(H11:H27)</f>
        <v>190420000</v>
      </c>
      <c r="I28" s="104"/>
      <c r="J28" s="105"/>
    </row>
    <row r="29" spans="1:10" x14ac:dyDescent="0.2">
      <c r="A29" s="6"/>
      <c r="B29" s="68"/>
      <c r="C29" s="80"/>
      <c r="D29" s="81"/>
      <c r="E29" s="77"/>
      <c r="F29" s="54"/>
      <c r="G29" s="53"/>
      <c r="H29" s="67"/>
      <c r="I29" s="46"/>
      <c r="J29" s="7"/>
    </row>
    <row r="30" spans="1:10" s="61" customFormat="1" ht="34.200000000000003" x14ac:dyDescent="0.3">
      <c r="A30" s="59"/>
      <c r="B30" s="58" t="s">
        <v>45</v>
      </c>
      <c r="C30" s="126" t="s">
        <v>22</v>
      </c>
      <c r="D30" s="127"/>
      <c r="E30" s="58"/>
      <c r="F30" s="58" t="s">
        <v>36</v>
      </c>
      <c r="G30" s="58" t="s">
        <v>37</v>
      </c>
      <c r="H30" s="58" t="s">
        <v>38</v>
      </c>
      <c r="I30" s="62"/>
      <c r="J30" s="60"/>
    </row>
    <row r="31" spans="1:10" x14ac:dyDescent="0.2">
      <c r="A31" s="6"/>
      <c r="B31" s="66" t="s">
        <v>64</v>
      </c>
      <c r="C31" s="119" t="s">
        <v>55</v>
      </c>
      <c r="D31" s="120"/>
      <c r="E31" s="53"/>
      <c r="F31" s="82"/>
      <c r="G31" s="49"/>
      <c r="H31" s="51"/>
      <c r="I31" s="46"/>
      <c r="J31" s="7"/>
    </row>
    <row r="32" spans="1:10" ht="35.25" customHeight="1" x14ac:dyDescent="0.2">
      <c r="A32" s="6"/>
      <c r="B32" s="66"/>
      <c r="C32" s="119" t="s">
        <v>88</v>
      </c>
      <c r="D32" s="120"/>
      <c r="E32" s="49">
        <v>930000</v>
      </c>
      <c r="F32" s="50">
        <v>0</v>
      </c>
      <c r="G32" s="49">
        <f>E32*F32</f>
        <v>0</v>
      </c>
      <c r="H32" s="51">
        <f>E32-G32</f>
        <v>930000</v>
      </c>
      <c r="I32" s="46"/>
      <c r="J32" s="7"/>
    </row>
    <row r="33" spans="1:10" ht="33.75" customHeight="1" x14ac:dyDescent="0.2">
      <c r="A33" s="6"/>
      <c r="B33" s="66"/>
      <c r="C33" s="119" t="s">
        <v>89</v>
      </c>
      <c r="D33" s="120"/>
      <c r="E33" s="49">
        <v>930000</v>
      </c>
      <c r="F33" s="50">
        <v>0</v>
      </c>
      <c r="G33" s="49">
        <f t="shared" ref="G33:G35" si="2">E33*F33</f>
        <v>0</v>
      </c>
      <c r="H33" s="51">
        <f t="shared" ref="H33:H35" si="3">E33-G33</f>
        <v>930000</v>
      </c>
      <c r="I33" s="46"/>
      <c r="J33" s="7"/>
    </row>
    <row r="34" spans="1:10" ht="33.75" customHeight="1" x14ac:dyDescent="0.2">
      <c r="A34" s="6"/>
      <c r="B34" s="66"/>
      <c r="C34" s="119" t="s">
        <v>90</v>
      </c>
      <c r="D34" s="120"/>
      <c r="E34" s="49">
        <v>930000</v>
      </c>
      <c r="F34" s="50">
        <v>0</v>
      </c>
      <c r="G34" s="49">
        <f t="shared" si="2"/>
        <v>0</v>
      </c>
      <c r="H34" s="51">
        <f t="shared" si="3"/>
        <v>930000</v>
      </c>
      <c r="I34" s="46"/>
      <c r="J34" s="7"/>
    </row>
    <row r="35" spans="1:10" ht="24" customHeight="1" x14ac:dyDescent="0.2">
      <c r="A35" s="6"/>
      <c r="B35" s="66"/>
      <c r="C35" s="119" t="s">
        <v>87</v>
      </c>
      <c r="D35" s="120"/>
      <c r="E35" s="49">
        <v>710000</v>
      </c>
      <c r="F35" s="50">
        <v>0</v>
      </c>
      <c r="G35" s="49">
        <f t="shared" si="2"/>
        <v>0</v>
      </c>
      <c r="H35" s="51">
        <f t="shared" si="3"/>
        <v>710000</v>
      </c>
      <c r="I35" s="46"/>
      <c r="J35" s="7"/>
    </row>
    <row r="36" spans="1:10" ht="12" customHeight="1" x14ac:dyDescent="0.2">
      <c r="A36" s="6"/>
      <c r="B36" s="66"/>
      <c r="C36" s="119"/>
      <c r="D36" s="120"/>
      <c r="E36" s="53"/>
      <c r="F36" s="82"/>
      <c r="G36" s="49"/>
      <c r="H36" s="51"/>
      <c r="I36" s="46"/>
      <c r="J36" s="7"/>
    </row>
    <row r="37" spans="1:10" ht="12" customHeight="1" x14ac:dyDescent="0.2">
      <c r="A37" s="6"/>
      <c r="B37" s="66"/>
      <c r="C37" s="119"/>
      <c r="D37" s="120"/>
      <c r="E37" s="53"/>
      <c r="F37" s="82"/>
      <c r="G37" s="49"/>
      <c r="H37" s="51"/>
      <c r="I37" s="46"/>
      <c r="J37" s="7"/>
    </row>
    <row r="38" spans="1:10" s="106" customFormat="1" ht="22.95" customHeight="1" x14ac:dyDescent="0.3">
      <c r="A38" s="99"/>
      <c r="B38" s="42" t="s">
        <v>72</v>
      </c>
      <c r="C38" s="123" t="s">
        <v>72</v>
      </c>
      <c r="D38" s="124"/>
      <c r="E38" s="102">
        <f>SUM(E32:E35)</f>
        <v>3500000</v>
      </c>
      <c r="F38" s="103" t="s">
        <v>51</v>
      </c>
      <c r="G38" s="95">
        <f>SUM(G32:G35)</f>
        <v>0</v>
      </c>
      <c r="H38" s="95">
        <f>SUM(H32:H35)</f>
        <v>3500000</v>
      </c>
      <c r="I38" s="104"/>
      <c r="J38" s="105"/>
    </row>
    <row r="39" spans="1:10" x14ac:dyDescent="0.2">
      <c r="A39" s="6"/>
      <c r="B39" s="68"/>
      <c r="C39" s="121"/>
      <c r="D39" s="122"/>
      <c r="E39" s="53"/>
      <c r="F39" s="54"/>
      <c r="G39" s="53"/>
      <c r="H39" s="55"/>
      <c r="I39" s="46"/>
      <c r="J39" s="7"/>
    </row>
    <row r="40" spans="1:10" s="61" customFormat="1" ht="51" customHeight="1" x14ac:dyDescent="0.3">
      <c r="A40" s="59"/>
      <c r="B40" s="58" t="s">
        <v>45</v>
      </c>
      <c r="C40" s="58" t="s">
        <v>124</v>
      </c>
      <c r="D40" s="58" t="s">
        <v>47</v>
      </c>
      <c r="E40" s="58"/>
      <c r="F40" s="58" t="s">
        <v>46</v>
      </c>
      <c r="G40" s="58" t="s">
        <v>37</v>
      </c>
      <c r="H40" s="58" t="s">
        <v>38</v>
      </c>
      <c r="I40" s="57" t="s">
        <v>54</v>
      </c>
      <c r="J40" s="60"/>
    </row>
    <row r="41" spans="1:10" ht="22.8" x14ac:dyDescent="0.2">
      <c r="A41" s="6"/>
      <c r="B41" s="48" t="s">
        <v>68</v>
      </c>
      <c r="C41" s="47" t="s">
        <v>48</v>
      </c>
      <c r="D41" s="56"/>
      <c r="E41" s="49"/>
      <c r="F41" s="82"/>
      <c r="G41" s="49"/>
      <c r="H41" s="51"/>
      <c r="I41" s="82"/>
      <c r="J41" s="7"/>
    </row>
    <row r="42" spans="1:10" ht="26.25" customHeight="1" x14ac:dyDescent="0.2">
      <c r="A42" s="6"/>
      <c r="B42" s="48"/>
      <c r="C42" s="113" t="s">
        <v>112</v>
      </c>
      <c r="D42" s="56">
        <v>36</v>
      </c>
      <c r="E42" s="49">
        <v>18750000</v>
      </c>
      <c r="F42" s="50">
        <v>0</v>
      </c>
      <c r="G42" s="49">
        <f>E42*F42</f>
        <v>0</v>
      </c>
      <c r="H42" s="51">
        <f>E42-G42</f>
        <v>18750000</v>
      </c>
      <c r="I42" s="50">
        <v>0</v>
      </c>
      <c r="J42" s="7"/>
    </row>
    <row r="43" spans="1:10" ht="27" customHeight="1" x14ac:dyDescent="0.2">
      <c r="A43" s="6"/>
      <c r="B43" s="48"/>
      <c r="C43" s="47" t="s">
        <v>113</v>
      </c>
      <c r="D43" s="56">
        <v>36</v>
      </c>
      <c r="E43" s="49">
        <v>6250000</v>
      </c>
      <c r="F43" s="50">
        <v>0</v>
      </c>
      <c r="G43" s="49">
        <f t="shared" ref="G43:G65" si="4">E43*F43</f>
        <v>0</v>
      </c>
      <c r="H43" s="51">
        <f t="shared" ref="H43:H51" si="5">E43-G43</f>
        <v>6250000</v>
      </c>
      <c r="I43" s="50">
        <v>0</v>
      </c>
      <c r="J43" s="7"/>
    </row>
    <row r="44" spans="1:10" ht="28.95" customHeight="1" x14ac:dyDescent="0.2">
      <c r="A44" s="6"/>
      <c r="B44" s="48"/>
      <c r="C44" s="47" t="s">
        <v>114</v>
      </c>
      <c r="D44" s="56">
        <v>36</v>
      </c>
      <c r="E44" s="49">
        <v>31250000</v>
      </c>
      <c r="F44" s="50">
        <v>0</v>
      </c>
      <c r="G44" s="49">
        <f t="shared" si="4"/>
        <v>0</v>
      </c>
      <c r="H44" s="51">
        <f t="shared" si="5"/>
        <v>31250000</v>
      </c>
      <c r="I44" s="50">
        <v>0</v>
      </c>
      <c r="J44" s="7"/>
    </row>
    <row r="45" spans="1:10" ht="22.8" x14ac:dyDescent="0.2">
      <c r="A45" s="6"/>
      <c r="B45" s="48"/>
      <c r="C45" s="113" t="s">
        <v>115</v>
      </c>
      <c r="D45" s="56">
        <v>36</v>
      </c>
      <c r="E45" s="49">
        <v>6250000</v>
      </c>
      <c r="F45" s="50">
        <v>0</v>
      </c>
      <c r="G45" s="49">
        <f t="shared" si="4"/>
        <v>0</v>
      </c>
      <c r="H45" s="51">
        <f t="shared" si="5"/>
        <v>6250000</v>
      </c>
      <c r="I45" s="50">
        <v>0</v>
      </c>
      <c r="J45" s="7"/>
    </row>
    <row r="46" spans="1:10" ht="9" customHeight="1" x14ac:dyDescent="0.2">
      <c r="A46" s="6"/>
      <c r="B46" s="48"/>
      <c r="C46" s="47"/>
      <c r="D46" s="56"/>
      <c r="E46" s="49"/>
      <c r="F46" s="82"/>
      <c r="G46" s="49"/>
      <c r="H46" s="51"/>
      <c r="I46" s="82"/>
      <c r="J46" s="7"/>
    </row>
    <row r="47" spans="1:10" ht="22.8" x14ac:dyDescent="0.2">
      <c r="A47" s="6"/>
      <c r="B47" s="48" t="s">
        <v>69</v>
      </c>
      <c r="C47" s="47" t="s">
        <v>48</v>
      </c>
      <c r="D47" s="56"/>
      <c r="E47" s="49"/>
      <c r="F47" s="82"/>
      <c r="G47" s="49"/>
      <c r="H47" s="51"/>
      <c r="I47" s="82"/>
      <c r="J47" s="7"/>
    </row>
    <row r="48" spans="1:10" ht="27.75" customHeight="1" x14ac:dyDescent="0.2">
      <c r="A48" s="6"/>
      <c r="B48" s="48"/>
      <c r="C48" s="113" t="s">
        <v>116</v>
      </c>
      <c r="D48" s="56">
        <v>48</v>
      </c>
      <c r="E48" s="49">
        <v>1250000</v>
      </c>
      <c r="F48" s="50">
        <v>0</v>
      </c>
      <c r="G48" s="49">
        <f t="shared" si="4"/>
        <v>0</v>
      </c>
      <c r="H48" s="51">
        <f t="shared" si="5"/>
        <v>1250000</v>
      </c>
      <c r="I48" s="50">
        <v>0</v>
      </c>
      <c r="J48" s="7"/>
    </row>
    <row r="49" spans="1:10" ht="23.4" customHeight="1" x14ac:dyDescent="0.2">
      <c r="A49" s="6"/>
      <c r="B49" s="48"/>
      <c r="C49" s="47" t="s">
        <v>117</v>
      </c>
      <c r="D49" s="56">
        <v>48</v>
      </c>
      <c r="E49" s="49">
        <v>1250000</v>
      </c>
      <c r="F49" s="50">
        <v>0</v>
      </c>
      <c r="G49" s="49">
        <f t="shared" si="4"/>
        <v>0</v>
      </c>
      <c r="H49" s="51">
        <f t="shared" si="5"/>
        <v>1250000</v>
      </c>
      <c r="I49" s="50">
        <v>0</v>
      </c>
      <c r="J49" s="7"/>
    </row>
    <row r="50" spans="1:10" ht="18.600000000000001" customHeight="1" x14ac:dyDescent="0.2">
      <c r="A50" s="6"/>
      <c r="B50" s="48"/>
      <c r="C50" s="47" t="s">
        <v>118</v>
      </c>
      <c r="D50" s="56">
        <v>48</v>
      </c>
      <c r="E50" s="49">
        <v>6250000</v>
      </c>
      <c r="F50" s="50">
        <v>0</v>
      </c>
      <c r="G50" s="49">
        <f t="shared" si="4"/>
        <v>0</v>
      </c>
      <c r="H50" s="51">
        <f t="shared" si="5"/>
        <v>6250000</v>
      </c>
      <c r="I50" s="50">
        <v>0</v>
      </c>
      <c r="J50" s="7"/>
    </row>
    <row r="51" spans="1:10" ht="22.8" x14ac:dyDescent="0.2">
      <c r="A51" s="6"/>
      <c r="B51" s="48"/>
      <c r="C51" s="113" t="s">
        <v>119</v>
      </c>
      <c r="D51" s="56">
        <v>48</v>
      </c>
      <c r="E51" s="49">
        <v>1250000</v>
      </c>
      <c r="F51" s="50">
        <v>0</v>
      </c>
      <c r="G51" s="49">
        <f t="shared" si="4"/>
        <v>0</v>
      </c>
      <c r="H51" s="51">
        <f t="shared" si="5"/>
        <v>1250000</v>
      </c>
      <c r="I51" s="50">
        <v>0</v>
      </c>
      <c r="J51" s="7"/>
    </row>
    <row r="52" spans="1:10" ht="7.2" customHeight="1" x14ac:dyDescent="0.2">
      <c r="A52" s="6"/>
      <c r="B52" s="48"/>
      <c r="C52" s="47"/>
      <c r="D52" s="56"/>
      <c r="E52" s="49"/>
      <c r="F52" s="82"/>
      <c r="G52" s="49"/>
      <c r="H52" s="51"/>
      <c r="I52" s="82"/>
      <c r="J52" s="7"/>
    </row>
    <row r="53" spans="1:10" ht="34.200000000000003" x14ac:dyDescent="0.2">
      <c r="A53" s="6"/>
      <c r="B53" s="52" t="s">
        <v>70</v>
      </c>
      <c r="C53" s="47" t="s">
        <v>49</v>
      </c>
      <c r="D53" s="56"/>
      <c r="E53" s="49"/>
      <c r="F53" s="82"/>
      <c r="G53" s="49"/>
      <c r="H53" s="51"/>
      <c r="I53" s="82"/>
      <c r="J53" s="7"/>
    </row>
    <row r="54" spans="1:10" ht="22.8" x14ac:dyDescent="0.2">
      <c r="A54" s="6"/>
      <c r="B54" s="52"/>
      <c r="C54" s="47" t="s">
        <v>73</v>
      </c>
      <c r="D54" s="56">
        <v>36</v>
      </c>
      <c r="E54" s="49">
        <v>12500000</v>
      </c>
      <c r="F54" s="50">
        <v>0</v>
      </c>
      <c r="G54" s="49">
        <f t="shared" si="4"/>
        <v>0</v>
      </c>
      <c r="H54" s="51">
        <f>E54-G54</f>
        <v>12500000</v>
      </c>
      <c r="I54" s="50">
        <v>0</v>
      </c>
      <c r="J54" s="7"/>
    </row>
    <row r="55" spans="1:10" ht="22.8" x14ac:dyDescent="0.2">
      <c r="A55" s="6"/>
      <c r="B55" s="52"/>
      <c r="C55" s="47" t="s">
        <v>74</v>
      </c>
      <c r="D55" s="56">
        <v>36</v>
      </c>
      <c r="E55" s="49">
        <v>18750000</v>
      </c>
      <c r="F55" s="50">
        <v>0</v>
      </c>
      <c r="G55" s="49">
        <f t="shared" si="4"/>
        <v>0</v>
      </c>
      <c r="H55" s="51">
        <f t="shared" ref="H55:H65" si="6">E55-G55</f>
        <v>18750000</v>
      </c>
      <c r="I55" s="50">
        <v>0</v>
      </c>
      <c r="J55" s="7"/>
    </row>
    <row r="56" spans="1:10" ht="34.200000000000003" x14ac:dyDescent="0.2">
      <c r="A56" s="6"/>
      <c r="B56" s="52" t="s">
        <v>71</v>
      </c>
      <c r="C56" s="47" t="s">
        <v>49</v>
      </c>
      <c r="D56" s="56"/>
      <c r="E56" s="49"/>
      <c r="F56" s="82"/>
      <c r="G56" s="49">
        <f t="shared" si="4"/>
        <v>0</v>
      </c>
      <c r="H56" s="51"/>
      <c r="I56" s="82"/>
      <c r="J56" s="7"/>
    </row>
    <row r="57" spans="1:10" ht="22.8" x14ac:dyDescent="0.2">
      <c r="A57" s="6"/>
      <c r="B57" s="52"/>
      <c r="C57" s="47" t="s">
        <v>75</v>
      </c>
      <c r="D57" s="56">
        <v>48</v>
      </c>
      <c r="E57" s="49">
        <v>18750000</v>
      </c>
      <c r="F57" s="50">
        <v>0</v>
      </c>
      <c r="G57" s="49">
        <f t="shared" si="4"/>
        <v>0</v>
      </c>
      <c r="H57" s="51">
        <f t="shared" si="6"/>
        <v>18750000</v>
      </c>
      <c r="I57" s="50">
        <v>0</v>
      </c>
      <c r="J57" s="7"/>
    </row>
    <row r="58" spans="1:10" ht="22.8" x14ac:dyDescent="0.2">
      <c r="A58" s="6"/>
      <c r="B58" s="52"/>
      <c r="C58" s="47" t="s">
        <v>76</v>
      </c>
      <c r="D58" s="56">
        <v>48</v>
      </c>
      <c r="E58" s="49">
        <v>12330000</v>
      </c>
      <c r="F58" s="50">
        <v>0</v>
      </c>
      <c r="G58" s="49">
        <f t="shared" si="4"/>
        <v>0</v>
      </c>
      <c r="H58" s="107">
        <f t="shared" si="6"/>
        <v>12330000</v>
      </c>
      <c r="I58" s="50">
        <v>0</v>
      </c>
      <c r="J58" s="7"/>
    </row>
    <row r="59" spans="1:10" ht="34.200000000000003" x14ac:dyDescent="0.2">
      <c r="A59" s="6"/>
      <c r="B59" s="52" t="s">
        <v>108</v>
      </c>
      <c r="C59" s="47" t="s">
        <v>50</v>
      </c>
      <c r="D59" s="56"/>
      <c r="E59" s="49"/>
      <c r="F59" s="50">
        <v>0</v>
      </c>
      <c r="G59" s="49">
        <f t="shared" ref="G59:G61" si="7">E59*F59</f>
        <v>0</v>
      </c>
      <c r="H59" s="51">
        <f t="shared" ref="H59:H61" si="8">E59-G59</f>
        <v>0</v>
      </c>
      <c r="I59" s="50">
        <v>0</v>
      </c>
      <c r="J59" s="7"/>
    </row>
    <row r="60" spans="1:10" ht="22.8" x14ac:dyDescent="0.2">
      <c r="A60" s="6"/>
      <c r="B60" s="52"/>
      <c r="C60" s="113" t="s">
        <v>126</v>
      </c>
      <c r="D60" s="56">
        <v>36</v>
      </c>
      <c r="E60" s="49">
        <v>9062500</v>
      </c>
      <c r="F60" s="50">
        <v>0</v>
      </c>
      <c r="G60" s="49">
        <f t="shared" si="7"/>
        <v>0</v>
      </c>
      <c r="H60" s="51">
        <f t="shared" si="8"/>
        <v>9062500</v>
      </c>
      <c r="I60" s="50">
        <v>0</v>
      </c>
      <c r="J60" s="7"/>
    </row>
    <row r="61" spans="1:10" ht="22.8" x14ac:dyDescent="0.2">
      <c r="A61" s="6"/>
      <c r="B61" s="52"/>
      <c r="C61" s="113" t="s">
        <v>131</v>
      </c>
      <c r="D61" s="56">
        <v>36</v>
      </c>
      <c r="E61" s="49">
        <v>9062500</v>
      </c>
      <c r="F61" s="50">
        <v>0</v>
      </c>
      <c r="G61" s="49">
        <f t="shared" si="7"/>
        <v>0</v>
      </c>
      <c r="H61" s="107">
        <f t="shared" si="8"/>
        <v>9062500</v>
      </c>
      <c r="I61" s="50">
        <v>0</v>
      </c>
      <c r="J61" s="7"/>
    </row>
    <row r="62" spans="1:10" ht="34.200000000000003" x14ac:dyDescent="0.2">
      <c r="A62" s="6"/>
      <c r="B62" s="52" t="s">
        <v>109</v>
      </c>
      <c r="C62" s="47" t="s">
        <v>50</v>
      </c>
      <c r="D62" s="56"/>
      <c r="E62" s="49"/>
      <c r="F62" s="50">
        <v>0</v>
      </c>
      <c r="G62" s="49">
        <f t="shared" si="4"/>
        <v>0</v>
      </c>
      <c r="H62" s="51">
        <f t="shared" si="6"/>
        <v>0</v>
      </c>
      <c r="I62" s="50">
        <v>0</v>
      </c>
      <c r="J62" s="7"/>
    </row>
    <row r="63" spans="1:10" ht="22.8" x14ac:dyDescent="0.2">
      <c r="A63" s="6"/>
      <c r="B63" s="52"/>
      <c r="C63" s="113" t="s">
        <v>127</v>
      </c>
      <c r="D63" s="56">
        <v>48</v>
      </c>
      <c r="E63" s="49">
        <v>9062500</v>
      </c>
      <c r="F63" s="50">
        <v>0</v>
      </c>
      <c r="G63" s="49">
        <f t="shared" si="4"/>
        <v>0</v>
      </c>
      <c r="H63" s="51">
        <f t="shared" si="6"/>
        <v>9062500</v>
      </c>
      <c r="I63" s="50">
        <v>0</v>
      </c>
      <c r="J63" s="7"/>
    </row>
    <row r="64" spans="1:10" ht="22.8" x14ac:dyDescent="0.2">
      <c r="A64" s="6"/>
      <c r="B64" s="52"/>
      <c r="C64" s="113" t="s">
        <v>128</v>
      </c>
      <c r="D64" s="56">
        <v>48</v>
      </c>
      <c r="E64" s="49">
        <v>9062500</v>
      </c>
      <c r="F64" s="50">
        <v>0</v>
      </c>
      <c r="G64" s="49">
        <f t="shared" si="4"/>
        <v>0</v>
      </c>
      <c r="H64" s="107">
        <f t="shared" si="6"/>
        <v>9062500</v>
      </c>
      <c r="I64" s="50">
        <v>0</v>
      </c>
      <c r="J64" s="7"/>
    </row>
    <row r="65" spans="1:10" ht="34.799999999999997" thickBot="1" x14ac:dyDescent="0.25">
      <c r="A65" s="6"/>
      <c r="B65" s="108" t="s">
        <v>110</v>
      </c>
      <c r="C65" s="109" t="s">
        <v>50</v>
      </c>
      <c r="D65" s="110"/>
      <c r="E65" s="111"/>
      <c r="F65" s="65">
        <v>0</v>
      </c>
      <c r="G65" s="49">
        <f t="shared" si="4"/>
        <v>0</v>
      </c>
      <c r="H65" s="51">
        <f t="shared" si="6"/>
        <v>0</v>
      </c>
      <c r="I65" s="65">
        <v>0</v>
      </c>
      <c r="J65" s="7"/>
    </row>
    <row r="66" spans="1:10" ht="22.8" x14ac:dyDescent="0.2">
      <c r="A66" s="6"/>
      <c r="B66" s="52"/>
      <c r="C66" s="113" t="s">
        <v>129</v>
      </c>
      <c r="D66" s="56">
        <v>60</v>
      </c>
      <c r="E66" s="49">
        <v>10000000</v>
      </c>
      <c r="F66" s="50">
        <v>0</v>
      </c>
      <c r="G66" s="49">
        <f t="shared" ref="G66:G67" si="9">E66*F66</f>
        <v>0</v>
      </c>
      <c r="H66" s="51">
        <f t="shared" ref="H66:H67" si="10">E66-G66</f>
        <v>10000000</v>
      </c>
      <c r="I66" s="50">
        <v>0</v>
      </c>
      <c r="J66" s="7"/>
    </row>
    <row r="67" spans="1:10" ht="23.4" thickBot="1" x14ac:dyDescent="0.25">
      <c r="A67" s="6"/>
      <c r="B67" s="52"/>
      <c r="C67" s="113" t="s">
        <v>130</v>
      </c>
      <c r="D67" s="56">
        <v>60</v>
      </c>
      <c r="E67" s="49">
        <v>10000000</v>
      </c>
      <c r="F67" s="50">
        <v>0</v>
      </c>
      <c r="G67" s="49">
        <f t="shared" si="9"/>
        <v>0</v>
      </c>
      <c r="H67" s="107">
        <f t="shared" si="10"/>
        <v>10000000</v>
      </c>
      <c r="I67" s="50">
        <v>0</v>
      </c>
      <c r="J67" s="7"/>
    </row>
    <row r="68" spans="1:10" ht="33" customHeight="1" x14ac:dyDescent="0.2">
      <c r="A68" s="6"/>
      <c r="B68" s="63" t="s">
        <v>104</v>
      </c>
      <c r="C68" s="64"/>
      <c r="D68" s="33"/>
      <c r="E68" s="96">
        <f>SUM(E42:E65)</f>
        <v>171080000</v>
      </c>
      <c r="F68" s="97" t="s">
        <v>51</v>
      </c>
      <c r="G68" s="98">
        <f>SUM(G41:G65)</f>
        <v>0</v>
      </c>
      <c r="H68" s="98">
        <f>SUM(H41:H65)</f>
        <v>171080000</v>
      </c>
      <c r="I68" s="97" t="s">
        <v>51</v>
      </c>
      <c r="J68" s="7"/>
    </row>
    <row r="69" spans="1:10" ht="9" customHeight="1" x14ac:dyDescent="0.2">
      <c r="A69" s="6"/>
      <c r="B69" s="37"/>
      <c r="C69" s="31"/>
      <c r="D69" s="31"/>
      <c r="E69" s="32"/>
      <c r="F69" s="32"/>
      <c r="G69" s="32"/>
      <c r="H69" s="43"/>
      <c r="I69" s="22"/>
      <c r="J69" s="7"/>
    </row>
    <row r="70" spans="1:10" ht="49.95" customHeight="1" x14ac:dyDescent="0.2">
      <c r="A70" s="6"/>
      <c r="B70" s="42" t="s">
        <v>105</v>
      </c>
      <c r="C70" s="34"/>
      <c r="D70" s="31"/>
      <c r="E70" s="95">
        <f>E68+E38+E28</f>
        <v>365000000</v>
      </c>
      <c r="F70" s="10"/>
      <c r="G70" s="35"/>
      <c r="H70" s="35"/>
      <c r="I70" s="45"/>
      <c r="J70" s="7"/>
    </row>
    <row r="71" spans="1:10" ht="46.2" customHeight="1" x14ac:dyDescent="0.2">
      <c r="A71" s="6"/>
      <c r="B71" s="42" t="s">
        <v>106</v>
      </c>
      <c r="C71" s="34"/>
      <c r="D71" s="31"/>
      <c r="E71" s="94"/>
      <c r="F71" s="10"/>
      <c r="G71" s="95">
        <f>G28+G68+G38</f>
        <v>0</v>
      </c>
      <c r="H71" s="35"/>
      <c r="I71" s="45"/>
      <c r="J71" s="7"/>
    </row>
    <row r="72" spans="1:10" ht="75.75" customHeight="1" x14ac:dyDescent="0.2">
      <c r="A72" s="6"/>
      <c r="B72" s="42" t="s">
        <v>107</v>
      </c>
      <c r="C72" s="34"/>
      <c r="D72" s="31"/>
      <c r="E72" s="94"/>
      <c r="F72" s="10"/>
      <c r="G72" s="35"/>
      <c r="H72" s="95">
        <f>H28+H68+H38</f>
        <v>365000000</v>
      </c>
      <c r="I72" s="44"/>
      <c r="J72" s="7"/>
    </row>
    <row r="73" spans="1:10" ht="75.75" customHeight="1" x14ac:dyDescent="0.2">
      <c r="B73" s="69"/>
      <c r="C73" s="70"/>
      <c r="D73" s="71"/>
      <c r="E73" s="71"/>
      <c r="F73" s="72"/>
      <c r="G73" s="73"/>
      <c r="H73" s="74"/>
    </row>
    <row r="75" spans="1:10" ht="139.5" customHeight="1" x14ac:dyDescent="0.2">
      <c r="B75" s="75"/>
      <c r="C75" s="75"/>
      <c r="D75" s="75"/>
      <c r="E75" s="75"/>
      <c r="F75" s="75"/>
      <c r="G75" s="75"/>
      <c r="H75" s="75"/>
      <c r="I75" s="75"/>
    </row>
    <row r="79" spans="1:10" x14ac:dyDescent="0.2">
      <c r="B79" s="125" t="s">
        <v>101</v>
      </c>
      <c r="C79" s="125"/>
      <c r="D79" s="125"/>
      <c r="E79" s="125"/>
      <c r="F79" s="125"/>
      <c r="G79" s="125"/>
      <c r="H79" s="125"/>
      <c r="I79" s="125"/>
    </row>
  </sheetData>
  <sheetProtection selectLockedCells="1"/>
  <mergeCells count="24">
    <mergeCell ref="B9:I9"/>
    <mergeCell ref="C11:D11"/>
    <mergeCell ref="C12:D12"/>
    <mergeCell ref="C13:D13"/>
    <mergeCell ref="C14:D14"/>
    <mergeCell ref="C10:D10"/>
    <mergeCell ref="B79:I79"/>
    <mergeCell ref="C20:D20"/>
    <mergeCell ref="C34:D34"/>
    <mergeCell ref="C33:D33"/>
    <mergeCell ref="C32:D32"/>
    <mergeCell ref="C31:D31"/>
    <mergeCell ref="C30:D30"/>
    <mergeCell ref="C35:D35"/>
    <mergeCell ref="C21:D21"/>
    <mergeCell ref="C25:D25"/>
    <mergeCell ref="C26:D26"/>
    <mergeCell ref="C22:D22"/>
    <mergeCell ref="C19:D19"/>
    <mergeCell ref="C36:D36"/>
    <mergeCell ref="C37:D37"/>
    <mergeCell ref="C39:D39"/>
    <mergeCell ref="C15:D15"/>
    <mergeCell ref="C38:D38"/>
  </mergeCells>
  <dataValidations count="1">
    <dataValidation type="custom" allowBlank="1" showInputMessage="1" showErrorMessage="1" errorTitle="Let op:" error="Beperk de invoer tot maximaal 2 decimalen." sqref="H39 H70:H73 I69 H29 H11:H27 H31:H37 H41:H67" xr:uid="{00000000-0002-0000-0300-000000000000}">
      <formula1>H11-ROUND(H11,2)=0</formula1>
    </dataValidation>
  </dataValidations>
  <pageMargins left="0.70866141732283472" right="0.70866141732283472" top="0.49583333333333335" bottom="0.74803149606299213" header="0.31496062992125984" footer="0.31496062992125984"/>
  <pageSetup paperSize="9" scale="42" orientation="portrait" r:id="rId1"/>
  <headerFooter>
    <oddHeader>&amp;C&amp;"Verdana,Standaard"&amp;14&amp;A</oddHeader>
    <oddFooter xml:space="preserve">&amp;L&amp;"Verdana,Standaard"Bijlage G – Invulformulier Tarieven behorende bij IWR2021|WpWH|Laptops en Vaste ICT werkplekken_x000D_&amp;1#&amp;"Calibri"&amp;10&amp;K000000 Intern gebruik&amp;R&amp;"Verdana,Standaard"Paraaf:&amp;14
</oddFooter>
  </headerFooter>
  <drawing r:id="rId2"/>
</worksheet>
</file>

<file path=docMetadata/LabelInfo.xml><?xml version="1.0" encoding="utf-8"?>
<clbl:labelList xmlns:clbl="http://schemas.microsoft.com/office/2020/mipLabelMetadata">
  <clbl:label id="{acd88dc2-102c-473d-aa45-6161565a3617}" enabled="1" method="Privilege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Invulinstructie</vt:lpstr>
      <vt:lpstr>Tarieflijst Diensten</vt:lpstr>
      <vt:lpstr>Prijs voor Producten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Abbenhuis, R. (Ramon)</dc:creator>
  <cp:lastModifiedBy>Vugt, M.E.D. van (Marliese)</cp:lastModifiedBy>
  <cp:lastPrinted>2016-12-22T11:54:17Z</cp:lastPrinted>
  <dcterms:created xsi:type="dcterms:W3CDTF">2016-09-15T10:18:21Z</dcterms:created>
  <dcterms:modified xsi:type="dcterms:W3CDTF">2026-10-05T16:08:57Z</dcterms:modified>
</cp:coreProperties>
</file>