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lsennl.sharepoint.com/sites/Toegang_Controle_Systeem/Gedeelde documenten/General/05. Aanbestedingsdocumenten/"/>
    </mc:Choice>
  </mc:AlternateContent>
  <xr:revisionPtr revIDLastSave="1306" documentId="8_{E026D9F4-298A-4F8B-B9C0-940D2A83ECA2}" xr6:coauthVersionLast="47" xr6:coauthVersionMax="47" xr10:uidLastSave="{396D0FAA-C115-46AE-AF6D-85E4567C1ABC}"/>
  <bookViews>
    <workbookView xWindow="25695" yWindow="0" windowWidth="26010" windowHeight="20985" xr2:uid="{A03144BB-A9D2-4A8C-BE9B-DCA1F1B32FC1}"/>
  </bookViews>
  <sheets>
    <sheet name="T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7" i="1" l="1"/>
  <c r="B40" i="1"/>
  <c r="B37" i="1"/>
  <c r="F37" i="1"/>
  <c r="G37" i="1" s="1"/>
  <c r="F179" i="1" l="1"/>
  <c r="G179" i="1" s="1"/>
  <c r="E10" i="1" s="1"/>
  <c r="F28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78" i="1"/>
  <c r="D10" i="1" s="1"/>
  <c r="H189" i="1"/>
  <c r="D17" i="1" s="1"/>
  <c r="H185" i="1"/>
  <c r="D14" i="1" s="1"/>
  <c r="H186" i="1"/>
  <c r="D15" i="1" s="1"/>
  <c r="F188" i="1"/>
  <c r="G188" i="1" s="1"/>
  <c r="E16" i="1" s="1"/>
  <c r="F14" i="1" l="1"/>
  <c r="F17" i="1"/>
  <c r="H67" i="1"/>
  <c r="H187" i="1"/>
  <c r="F15" i="1" l="1"/>
  <c r="D16" i="1"/>
  <c r="H192" i="1"/>
  <c r="D20" i="1" s="1"/>
  <c r="F55" i="1"/>
  <c r="G55" i="1" s="1"/>
  <c r="F54" i="1"/>
  <c r="G54" i="1" s="1"/>
  <c r="F16" i="1" l="1"/>
  <c r="G28" i="1" l="1"/>
  <c r="F52" i="1"/>
  <c r="G52" i="1" s="1"/>
  <c r="F51" i="1"/>
  <c r="G51" i="1" s="1"/>
  <c r="H180" i="1"/>
  <c r="D11" i="1" s="1"/>
  <c r="F181" i="1"/>
  <c r="G181" i="1" s="1"/>
  <c r="E11" i="1" s="1"/>
  <c r="H173" i="1"/>
  <c r="H172" i="1"/>
  <c r="H171" i="1"/>
  <c r="H168" i="1"/>
  <c r="H167" i="1"/>
  <c r="H166" i="1"/>
  <c r="H165" i="1"/>
  <c r="H164" i="1"/>
  <c r="H163" i="1"/>
  <c r="H162" i="1"/>
  <c r="H161" i="1"/>
  <c r="H158" i="1"/>
  <c r="H157" i="1"/>
  <c r="H156" i="1"/>
  <c r="H155" i="1"/>
  <c r="H154" i="1"/>
  <c r="H153" i="1"/>
  <c r="H152" i="1"/>
  <c r="F149" i="1"/>
  <c r="G149" i="1" s="1"/>
  <c r="G150" i="1" s="1"/>
  <c r="E6" i="1" s="1"/>
  <c r="H141" i="1"/>
  <c r="H140" i="1"/>
  <c r="H139" i="1"/>
  <c r="H138" i="1"/>
  <c r="H137" i="1"/>
  <c r="H136" i="1"/>
  <c r="H133" i="1"/>
  <c r="H132" i="1"/>
  <c r="H131" i="1"/>
  <c r="H128" i="1"/>
  <c r="H127" i="1"/>
  <c r="H126" i="1"/>
  <c r="H125" i="1"/>
  <c r="H124" i="1"/>
  <c r="H123" i="1"/>
  <c r="H122" i="1"/>
  <c r="H121" i="1"/>
  <c r="H120" i="1"/>
  <c r="H119" i="1"/>
  <c r="H118" i="1"/>
  <c r="F115" i="1"/>
  <c r="G115" i="1" s="1"/>
  <c r="F114" i="1"/>
  <c r="G114" i="1" s="1"/>
  <c r="H109" i="1"/>
  <c r="H108" i="1"/>
  <c r="H107" i="1"/>
  <c r="H106" i="1"/>
  <c r="H105" i="1"/>
  <c r="H104" i="1"/>
  <c r="H103" i="1"/>
  <c r="F100" i="1"/>
  <c r="G100" i="1" s="1"/>
  <c r="F99" i="1"/>
  <c r="G99" i="1" s="1"/>
  <c r="F98" i="1"/>
  <c r="G98" i="1" s="1"/>
  <c r="F96" i="1"/>
  <c r="G96" i="1" s="1"/>
  <c r="B28" i="1"/>
  <c r="B29" i="1" s="1"/>
  <c r="B31" i="1" s="1"/>
  <c r="B32" i="1" s="1"/>
  <c r="B33" i="1" s="1"/>
  <c r="H84" i="1"/>
  <c r="H85" i="1"/>
  <c r="H86" i="1"/>
  <c r="H87" i="1"/>
  <c r="H88" i="1"/>
  <c r="H83" i="1"/>
  <c r="H79" i="1"/>
  <c r="H80" i="1"/>
  <c r="H78" i="1"/>
  <c r="H62" i="1"/>
  <c r="H63" i="1"/>
  <c r="H64" i="1"/>
  <c r="H65" i="1"/>
  <c r="H66" i="1"/>
  <c r="H68" i="1"/>
  <c r="H69" i="1"/>
  <c r="H70" i="1"/>
  <c r="H71" i="1"/>
  <c r="H72" i="1"/>
  <c r="H74" i="1"/>
  <c r="H75" i="1"/>
  <c r="H61" i="1"/>
  <c r="F58" i="1"/>
  <c r="G58" i="1" s="1"/>
  <c r="F57" i="1"/>
  <c r="G57" i="1" s="1"/>
  <c r="H46" i="1"/>
  <c r="H45" i="1"/>
  <c r="H44" i="1"/>
  <c r="H43" i="1"/>
  <c r="H42" i="1"/>
  <c r="H41" i="1"/>
  <c r="H40" i="1"/>
  <c r="F35" i="1"/>
  <c r="G35" i="1" s="1"/>
  <c r="F29" i="1"/>
  <c r="G29" i="1" s="1"/>
  <c r="G27" i="1"/>
  <c r="F33" i="1"/>
  <c r="G33" i="1" s="1"/>
  <c r="F32" i="1"/>
  <c r="G32" i="1" s="1"/>
  <c r="F31" i="1"/>
  <c r="G31" i="1" s="1"/>
  <c r="G38" i="1" l="1"/>
  <c r="G59" i="1"/>
  <c r="F10" i="1"/>
  <c r="H174" i="1"/>
  <c r="H169" i="1"/>
  <c r="G116" i="1"/>
  <c r="H159" i="1"/>
  <c r="H142" i="1"/>
  <c r="H134" i="1"/>
  <c r="B35" i="1"/>
  <c r="H129" i="1"/>
  <c r="H110" i="1"/>
  <c r="G101" i="1"/>
  <c r="H47" i="1"/>
  <c r="H81" i="1"/>
  <c r="H89" i="1"/>
  <c r="H76" i="1"/>
  <c r="B41" i="1" l="1"/>
  <c r="B42" i="1" s="1"/>
  <c r="B43" i="1" s="1"/>
  <c r="B44" i="1" s="1"/>
  <c r="B45" i="1" s="1"/>
  <c r="B46" i="1" s="1"/>
  <c r="F11" i="1"/>
  <c r="F20" i="1"/>
  <c r="E5" i="1"/>
  <c r="D6" i="1"/>
  <c r="F6" i="1" s="1"/>
  <c r="E4" i="1"/>
  <c r="D5" i="1"/>
  <c r="D4" i="1"/>
  <c r="F5" i="1" l="1"/>
  <c r="F4" i="1"/>
  <c r="B51" i="1"/>
  <c r="B52" i="1" s="1"/>
  <c r="E7" i="1"/>
  <c r="D7" i="1"/>
  <c r="B54" i="1" l="1"/>
  <c r="B55" i="1" s="1"/>
  <c r="B57" i="1" s="1"/>
  <c r="B58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4" i="1" s="1"/>
  <c r="B75" i="1" s="1"/>
  <c r="B78" i="1" s="1"/>
  <c r="B79" i="1" s="1"/>
  <c r="B80" i="1" s="1"/>
  <c r="B83" i="1" s="1"/>
  <c r="B84" i="1" s="1"/>
  <c r="B85" i="1" s="1"/>
  <c r="B86" i="1" s="1"/>
  <c r="B87" i="1" s="1"/>
  <c r="B88" i="1" s="1"/>
  <c r="B96" i="1" s="1"/>
  <c r="B98" i="1" s="1"/>
  <c r="B99" i="1" s="1"/>
  <c r="B100" i="1" s="1"/>
  <c r="B103" i="1" s="1"/>
  <c r="B104" i="1" s="1"/>
  <c r="B105" i="1" s="1"/>
  <c r="B106" i="1" s="1"/>
  <c r="B107" i="1" s="1"/>
  <c r="B108" i="1" s="1"/>
  <c r="B109" i="1" s="1"/>
  <c r="B114" i="1" s="1"/>
  <c r="B115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31" i="1" s="1"/>
  <c r="B132" i="1" s="1"/>
  <c r="B133" i="1" s="1"/>
  <c r="B136" i="1" s="1"/>
  <c r="B137" i="1" s="1"/>
  <c r="B138" i="1" s="1"/>
  <c r="B139" i="1" s="1"/>
  <c r="B140" i="1" s="1"/>
  <c r="B141" i="1" s="1"/>
  <c r="B149" i="1" s="1"/>
  <c r="B152" i="1" s="1"/>
  <c r="B153" i="1" s="1"/>
  <c r="B154" i="1" s="1"/>
  <c r="B155" i="1" s="1"/>
  <c r="B156" i="1" s="1"/>
  <c r="B157" i="1" s="1"/>
  <c r="B158" i="1" s="1"/>
  <c r="B161" i="1" s="1"/>
  <c r="B162" i="1" s="1"/>
  <c r="B163" i="1" s="1"/>
  <c r="B164" i="1" s="1"/>
  <c r="B165" i="1" s="1"/>
  <c r="B166" i="1" s="1"/>
  <c r="F7" i="1"/>
  <c r="B167" i="1" l="1"/>
  <c r="B168" i="1" s="1"/>
  <c r="B171" i="1" s="1"/>
  <c r="B172" i="1" l="1"/>
  <c r="B173" i="1" s="1"/>
  <c r="B178" i="1" s="1"/>
  <c r="B179" i="1" l="1"/>
  <c r="B180" i="1" s="1"/>
  <c r="B181" i="1" s="1"/>
  <c r="B185" i="1" s="1"/>
  <c r="B186" i="1" l="1"/>
  <c r="B187" i="1" s="1"/>
  <c r="B188" i="1" s="1"/>
  <c r="B189" i="1" l="1"/>
  <c r="B192" i="1" l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arh</author>
  </authors>
  <commentList>
    <comment ref="C31" authorId="0" shapeId="0" xr:uid="{B375FDC8-411D-4C4B-B076-5C48A7F4C1D0}">
      <text>
        <r>
          <rPr>
            <sz val="8"/>
            <color indexed="81"/>
            <rFont val="Tahoma"/>
            <family val="2"/>
          </rPr>
          <t>Vervang X,Y,Z  of '…'door modulenaam Zorg voor eenduidig en specifiek meetbare naam 
(parkeerbeheer, ...) . Is het aantal regels onvoldoende, voeg dan regels in en denk aan juiste verwerking in totalen</t>
        </r>
      </text>
    </comment>
    <comment ref="C35" authorId="0" shapeId="0" xr:uid="{85540DB9-9846-4CEE-AA41-DE3044530B00}">
      <text>
        <r>
          <rPr>
            <sz val="8"/>
            <color indexed="81"/>
            <rFont val="Tahoma"/>
            <family val="2"/>
          </rPr>
          <t xml:space="preserve">Indien u een interface kunt realiseren met genoemde tool dan gelieve bedrag te specificeren. Daarnaast in aanbieding geboden dienst, functionaliteit onderbouwen
</t>
        </r>
      </text>
    </comment>
    <comment ref="C37" authorId="0" shapeId="0" xr:uid="{D0F26523-669F-40B6-9AA6-9805590D5CDA}">
      <text>
        <r>
          <rPr>
            <sz val="8"/>
            <color indexed="81"/>
            <rFont val="Tahoma"/>
            <family val="2"/>
          </rPr>
          <t xml:space="preserve">Indien u een interface kunt realiseren met genoemde tool dan gelieve bedrag te specificeren. Daarnaast in aanbieding geboden dienst, functionaliteit onderbouwen
</t>
        </r>
      </text>
    </comment>
    <comment ref="C39" authorId="0" shapeId="0" xr:uid="{8746BE01-2A7F-4E4D-86B0-88DA1760DBEC}">
      <text>
        <r>
          <rPr>
            <sz val="8"/>
            <color indexed="81"/>
            <rFont val="Tahoma"/>
            <family val="2"/>
          </rPr>
          <t>Arbeid benodigd om geboden oplossing inclusief interfaces etc voor het centrale deel te implementeren en werkend op te leveren 
inclusief training en opleiding beheerders/key users</t>
        </r>
      </text>
    </comment>
    <comment ref="C82" authorId="0" shapeId="0" xr:uid="{A53C1E55-1831-459D-8133-C0CF0C73848D}">
      <text>
        <r>
          <rPr>
            <sz val="8"/>
            <color indexed="81"/>
            <rFont val="Tahoma"/>
            <family val="2"/>
          </rPr>
          <t>Arbeid benodigd om geboden oplossing inclusief interfaces etc voor het centrale deel te implementeren en werkend op te leveren 
inclusief training en opleiding beheerders/key users</t>
        </r>
      </text>
    </comment>
    <comment ref="C98" authorId="0" shapeId="0" xr:uid="{8FEEE03D-40BF-464C-B631-334A1A720F19}">
      <text>
        <r>
          <rPr>
            <sz val="8"/>
            <color indexed="81"/>
            <rFont val="Tahoma"/>
            <family val="2"/>
          </rPr>
          <t>Vervang X,Y,Z  of '…'door modulenaam Zorg voor eenduidig en specifiek meetbare naam 
(parkeerbeheer, ...) . Is het aantal regels onvoldoende, voeg dan regels in en denk aan juiste verwerking in totalen</t>
        </r>
      </text>
    </comment>
    <comment ref="C102" authorId="0" shapeId="0" xr:uid="{02944298-277C-493F-A5C8-7F90EF9BD8C8}">
      <text>
        <r>
          <rPr>
            <sz val="8"/>
            <color indexed="81"/>
            <rFont val="Tahoma"/>
            <family val="2"/>
          </rPr>
          <t>Arbeid benodigd om geboden oplossing inclusief interfaces etc voor het centrale deel te implementeren en werkend op te leveren 
inclusief training en opleiding beheerders/key users</t>
        </r>
      </text>
    </comment>
    <comment ref="C135" authorId="0" shapeId="0" xr:uid="{1A1C6660-99F1-424F-B1BE-2AC996F345B1}">
      <text>
        <r>
          <rPr>
            <sz val="8"/>
            <color indexed="81"/>
            <rFont val="Tahoma"/>
            <family val="2"/>
          </rPr>
          <t>Arbeid benodigd om geboden oplossing inclusief interfaces etc voor het centrale deel te implementeren en werkend op te leveren 
inclusief training en opleiding beheerders/key users</t>
        </r>
      </text>
    </comment>
    <comment ref="C151" authorId="0" shapeId="0" xr:uid="{8334B785-6423-4F8A-B337-69CDD7F25D5B}">
      <text>
        <r>
          <rPr>
            <sz val="8"/>
            <color indexed="81"/>
            <rFont val="Tahoma"/>
            <family val="2"/>
          </rPr>
          <t>Arbeid benodigd om geboden oplossing inclusief interfaces etc voor het centrale deel te implementeren en werkend op te leveren 
inclusief training en opleiding beheerders/key users</t>
        </r>
      </text>
    </comment>
  </commentList>
</comments>
</file>

<file path=xl/sharedStrings.xml><?xml version="1.0" encoding="utf-8"?>
<sst xmlns="http://schemas.openxmlformats.org/spreadsheetml/2006/main" count="280" uniqueCount="133">
  <si>
    <t>LET OP: Er is een plafondbedrag van € 370.000 over 14 jaar</t>
  </si>
  <si>
    <t>Onderdeel</t>
  </si>
  <si>
    <t>Eenmalige kosten</t>
  </si>
  <si>
    <r>
      <t>Jaarlijkse kosten</t>
    </r>
    <r>
      <rPr>
        <b/>
        <sz val="11"/>
        <color rgb="FFFF0000"/>
        <rFont val="Aptos Narrow"/>
        <family val="2"/>
        <scheme val="minor"/>
      </rPr>
      <t xml:space="preserve"> (x14)</t>
    </r>
  </si>
  <si>
    <t>Totaal bedrag</t>
  </si>
  <si>
    <t>(éénmalig regel 47, 76, 81 en 89, jaarlijks regel 38 en 59) TCS</t>
  </si>
  <si>
    <t>(éénmalig regel 110, 129, 134 en 142, jaarlijks regel  101 en 116) IBS</t>
  </si>
  <si>
    <t>(éénmalig regel 159, 169 en 174, jaarlijks regel 150) Intercom</t>
  </si>
  <si>
    <t>Totaal = beoordelingsprijs</t>
  </si>
  <si>
    <t>Wensen</t>
  </si>
  <si>
    <t>(ref 99 en 100) Wens slagboom</t>
  </si>
  <si>
    <t>Opties</t>
  </si>
  <si>
    <r>
      <t xml:space="preserve">(ref 101) Optie: Toegangspassen </t>
    </r>
    <r>
      <rPr>
        <b/>
        <sz val="11"/>
        <rFont val="Aptos Narrow"/>
        <family val="2"/>
        <scheme val="minor"/>
      </rPr>
      <t>on</t>
    </r>
    <r>
      <rPr>
        <sz val="11"/>
        <rFont val="Aptos Narrow"/>
        <family val="2"/>
        <scheme val="minor"/>
      </rPr>
      <t>bedrukt</t>
    </r>
  </si>
  <si>
    <t xml:space="preserve"> (ref 102) Optie: Toegangspassen bedrukt</t>
  </si>
  <si>
    <t>(ref 103 en 104) Optie: Toegangspassen bedrukt (hardware)</t>
  </si>
  <si>
    <t xml:space="preserve">(ref 105) Optie: Extra toegangspassen aanschaf per 10 stuks </t>
  </si>
  <si>
    <t>Voorrijkosten</t>
  </si>
  <si>
    <t>(ref 106) Voorrijkosten per keer</t>
  </si>
  <si>
    <t>Toegang Controle Systeem (TCS). De witte velden zijn invulbaar, de andere velden zijn geblokkeerd.</t>
  </si>
  <si>
    <t>Ref</t>
  </si>
  <si>
    <t xml:space="preserve">Toegangscontrolesysteem </t>
  </si>
  <si>
    <t>Aantal</t>
  </si>
  <si>
    <t>Eenheidsprijs</t>
  </si>
  <si>
    <t>Subtotaal per jaar</t>
  </si>
  <si>
    <t>Totaal na 14 jaar</t>
  </si>
  <si>
    <t>Eénmalige kosten</t>
  </si>
  <si>
    <r>
      <rPr>
        <b/>
        <u/>
        <sz val="10"/>
        <color rgb="FFFF0000"/>
        <rFont val="Arial"/>
        <family val="2"/>
      </rPr>
      <t>Centraal</t>
    </r>
    <r>
      <rPr>
        <b/>
        <sz val="10"/>
        <color rgb="FFFF0000"/>
        <rFont val="Arial"/>
        <family val="2"/>
      </rPr>
      <t xml:space="preserve"> deel (cloud / VM)</t>
    </r>
  </si>
  <si>
    <t>Indien van toepassing)</t>
  </si>
  <si>
    <r>
      <t>Software</t>
    </r>
    <r>
      <rPr>
        <b/>
        <sz val="10"/>
        <color rgb="FFFF0000"/>
        <rFont val="Arial"/>
        <family val="2"/>
      </rPr>
      <t xml:space="preserve"> (Let op: Jaarlijkse kosten x 14 jaar)</t>
    </r>
  </si>
  <si>
    <t>Eenheden</t>
  </si>
  <si>
    <t>Stuksprijs</t>
  </si>
  <si>
    <t>Licenties</t>
  </si>
  <si>
    <t>Basis licentiekosten indien van toepassing</t>
  </si>
  <si>
    <t xml:space="preserve">Licentie per gebruiker </t>
  </si>
  <si>
    <t>Licentie kosten (anders igv niet per gebruiker)</t>
  </si>
  <si>
    <t>Modules (specificeer per module/functie indien van toepassing)</t>
  </si>
  <si>
    <t>Module X (indien van Toepassing) ...</t>
  </si>
  <si>
    <t>Module Y (indien van Toepassing) ...</t>
  </si>
  <si>
    <t>Module Z (indien van Toepassing) ...</t>
  </si>
  <si>
    <t>Hardware (Huur, indien centraal van toepassing, decentraal vervalt dan (gedeeltelijk))</t>
  </si>
  <si>
    <t>Hardware huur</t>
  </si>
  <si>
    <t>Koppelingen/Interfaces</t>
  </si>
  <si>
    <t xml:space="preserve">Topdesk </t>
  </si>
  <si>
    <t>Subtotaal software</t>
  </si>
  <si>
    <r>
      <t xml:space="preserve">Diensten (aantal uur * uurtarief) </t>
    </r>
    <r>
      <rPr>
        <b/>
        <sz val="10"/>
        <color rgb="FFFF0000"/>
        <rFont val="Arial"/>
        <family val="2"/>
      </rPr>
      <t>(éénmalige kosten)</t>
    </r>
  </si>
  <si>
    <t>Uren</t>
  </si>
  <si>
    <t>Uurtarief</t>
  </si>
  <si>
    <t>Voorbereiding /ontwerp</t>
  </si>
  <si>
    <t>Installeren</t>
  </si>
  <si>
    <t>Configureren</t>
  </si>
  <si>
    <t>Training/opleiding (beheerders)</t>
  </si>
  <si>
    <t>Projectleiding</t>
  </si>
  <si>
    <t>Testen</t>
  </si>
  <si>
    <t>Koppeling</t>
  </si>
  <si>
    <t>Subtotaal diensten</t>
  </si>
  <si>
    <r>
      <rPr>
        <b/>
        <u/>
        <sz val="10"/>
        <color rgb="FFFF0000"/>
        <rFont val="Arial"/>
        <family val="2"/>
      </rPr>
      <t>Decentraal</t>
    </r>
    <r>
      <rPr>
        <b/>
        <sz val="10"/>
        <color rgb="FFFF0000"/>
        <rFont val="Arial"/>
        <family val="2"/>
      </rPr>
      <t>: Gemeentehuis Velsen  (Let op: Jaarlijkse kosten x 14 jaar)</t>
    </r>
  </si>
  <si>
    <t>Software</t>
  </si>
  <si>
    <t>Basis licentiekosten (indien van toepassing)</t>
  </si>
  <si>
    <t>Module ….</t>
  </si>
  <si>
    <r>
      <t xml:space="preserve">Onderhoud bestaande deurtechniek en Camera Observatie Systeem </t>
    </r>
    <r>
      <rPr>
        <b/>
        <sz val="10"/>
        <color rgb="FFFF0000"/>
        <rFont val="Arial"/>
        <family val="2"/>
      </rPr>
      <t>(inclusief)</t>
    </r>
  </si>
  <si>
    <t>Onderhoudsfee bestaande deurtechniek jaarlijkse kosten (exclusief materiaal/hardware)</t>
  </si>
  <si>
    <t>Onderhoudsfee bestaande COS/CCTV jaarlijkse kosten (exclusief materiaal/hardware)</t>
  </si>
  <si>
    <t>Koppelingen/interfaces</t>
  </si>
  <si>
    <t xml:space="preserve">Brand Meld Centrale (BMC) (indien van toepassing) </t>
  </si>
  <si>
    <t xml:space="preserve">IBS (indien van toepassing) </t>
  </si>
  <si>
    <r>
      <t xml:space="preserve">Hardware </t>
    </r>
    <r>
      <rPr>
        <b/>
        <sz val="10"/>
        <color rgb="FFFF0000"/>
        <rFont val="Arial"/>
        <family val="2"/>
      </rPr>
      <t>(éénmalige kosten, alleen noodzakelijke vervanging benoemen )</t>
    </r>
  </si>
  <si>
    <t>Kasten / behuizingen</t>
  </si>
  <si>
    <t>Voeding(en)</t>
  </si>
  <si>
    <t>Controller (Aepu, Pluto, SynCon, ILAM, ….)</t>
  </si>
  <si>
    <t>Gedragscomponenten (indien van toepassing)</t>
  </si>
  <si>
    <t>IO controller (IO/unit/Orbit/…)</t>
  </si>
  <si>
    <t>Kaartlezer (mifare DesFire EV3)</t>
  </si>
  <si>
    <t>Tag/pas  DesFire EV3 8K; specificeer formfactor &amp; specs)</t>
  </si>
  <si>
    <t>Pincode terminal Scramble lock (specificeer)</t>
  </si>
  <si>
    <t>Electrisch Slot (specificeer)</t>
  </si>
  <si>
    <t>Electrische Deurdranger (specificeer)</t>
  </si>
  <si>
    <t>NoodDrukker</t>
  </si>
  <si>
    <t>KleefMagneet (specificeer)</t>
  </si>
  <si>
    <t>Koppelingen/interfaces realiseren</t>
  </si>
  <si>
    <t>BMC (indien van toepassing)</t>
  </si>
  <si>
    <t>IBS (indien van toepassing)</t>
  </si>
  <si>
    <t>Subtotaal Hardware</t>
  </si>
  <si>
    <r>
      <t xml:space="preserve">Infrastructuur </t>
    </r>
    <r>
      <rPr>
        <b/>
        <sz val="10"/>
        <color rgb="FFFF0000"/>
        <rFont val="Arial"/>
        <family val="2"/>
      </rPr>
      <t>(éénmalige kosten)</t>
    </r>
  </si>
  <si>
    <t>Kabel type XYZ (igv hergebruik niet kan/afgeraden wordt) ...</t>
  </si>
  <si>
    <t>Kabel type ABC (igv hergebruik niet kan/afgeraden wordt) ...</t>
  </si>
  <si>
    <t>…</t>
  </si>
  <si>
    <t>Subtotaal infrastructuur</t>
  </si>
  <si>
    <r>
      <t xml:space="preserve">Diensten - Project (aantal uur * uurtarief) </t>
    </r>
    <r>
      <rPr>
        <b/>
        <sz val="10"/>
        <color rgb="FFFF0000"/>
        <rFont val="Arial"/>
        <family val="2"/>
      </rPr>
      <t>(éénmalige kosten)</t>
    </r>
  </si>
  <si>
    <t>Aantal uren</t>
  </si>
  <si>
    <t>Engineering</t>
  </si>
  <si>
    <t>Tekenwerk</t>
  </si>
  <si>
    <t>Installatie/ in bedrijfstellen (incl montage)</t>
  </si>
  <si>
    <t>Training/opleiding (eindgebruikers)</t>
  </si>
  <si>
    <t>Anders, …</t>
  </si>
  <si>
    <t>InBraak Systeem (IBS)</t>
  </si>
  <si>
    <t>InBraak Systeem</t>
  </si>
  <si>
    <r>
      <rPr>
        <b/>
        <u/>
        <sz val="10"/>
        <color rgb="FFFF0000"/>
        <rFont val="Arial"/>
        <family val="2"/>
      </rPr>
      <t>Centraal</t>
    </r>
    <r>
      <rPr>
        <b/>
        <sz val="10"/>
        <color rgb="FFFF0000"/>
        <rFont val="Arial"/>
        <family val="2"/>
      </rPr>
      <t xml:space="preserve"> deel (cloud / VM) *** Alleen invullen indien van toepassing ***</t>
    </r>
  </si>
  <si>
    <t>Kostprijs</t>
  </si>
  <si>
    <t>BMC (indien van toepassing) ...</t>
  </si>
  <si>
    <t>Inbraak (indien van toepassing) ...</t>
  </si>
  <si>
    <r>
      <t>Hardware (</t>
    </r>
    <r>
      <rPr>
        <b/>
        <sz val="10"/>
        <color rgb="FFFF0000"/>
        <rFont val="Arial"/>
        <family val="2"/>
      </rPr>
      <t>éénmalige kosten)</t>
    </r>
  </si>
  <si>
    <t>Centrale controller unit</t>
  </si>
  <si>
    <t>IO controller (IO/unit/…)</t>
  </si>
  <si>
    <t>Bedienpaneel</t>
  </si>
  <si>
    <t>Bedienpaneel kaartlezer &amp; code</t>
  </si>
  <si>
    <t xml:space="preserve">PIR anti mask </t>
  </si>
  <si>
    <t>PIR anti mask long beam</t>
  </si>
  <si>
    <t xml:space="preserve">MagneetContact </t>
  </si>
  <si>
    <t>Intercom</t>
  </si>
  <si>
    <t>Binnenpost</t>
  </si>
  <si>
    <t xml:space="preserve">Buitenpost </t>
  </si>
  <si>
    <t>Blindplaat</t>
  </si>
  <si>
    <t>Wensen, worden niet meegerekend in de beoordelingsprijs.</t>
  </si>
  <si>
    <t>Overige componenten/systemen</t>
  </si>
  <si>
    <t>Subtotaal</t>
  </si>
  <si>
    <r>
      <t>Wens bediening externe slagboom é</t>
    </r>
    <r>
      <rPr>
        <b/>
        <sz val="11"/>
        <color theme="1"/>
        <rFont val="Aptos Narrow"/>
        <family val="2"/>
        <scheme val="minor"/>
      </rPr>
      <t>énmalige</t>
    </r>
    <r>
      <rPr>
        <sz val="11"/>
        <color theme="1"/>
        <rFont val="Aptos Narrow"/>
        <family val="2"/>
        <scheme val="minor"/>
      </rPr>
      <t xml:space="preserve"> kosten (installatie, hardware)</t>
    </r>
  </si>
  <si>
    <r>
      <t xml:space="preserve">Wens bediening externe slagboom </t>
    </r>
    <r>
      <rPr>
        <b/>
        <sz val="11"/>
        <color theme="1"/>
        <rFont val="Aptos Narrow"/>
        <family val="2"/>
        <scheme val="minor"/>
      </rPr>
      <t xml:space="preserve">jaarlijkse </t>
    </r>
    <r>
      <rPr>
        <sz val="11"/>
        <color theme="1"/>
        <rFont val="Aptos Narrow"/>
        <family val="2"/>
        <scheme val="minor"/>
      </rPr>
      <t>kosten</t>
    </r>
  </si>
  <si>
    <t>Opties, worden niet meegerekend in de beoordelingsprijs.</t>
  </si>
  <si>
    <r>
      <rPr>
        <sz val="11"/>
        <color rgb="FF000000"/>
        <rFont val="Aptos Narrow"/>
        <family val="2"/>
      </rPr>
      <t xml:space="preserve">Optie Toegangspas </t>
    </r>
    <r>
      <rPr>
        <b/>
        <sz val="11"/>
        <color rgb="FF000000"/>
        <rFont val="Aptos Narrow"/>
        <family val="2"/>
      </rPr>
      <t>onbedrukt</t>
    </r>
    <r>
      <rPr>
        <sz val="11"/>
        <color rgb="FF000000"/>
        <rFont val="Aptos Narrow"/>
        <family val="2"/>
      </rPr>
      <t xml:space="preserve"> éénmalige kosten </t>
    </r>
    <r>
      <rPr>
        <b/>
        <sz val="11"/>
        <color rgb="FF000000"/>
        <rFont val="Aptos Narrow"/>
        <family val="2"/>
      </rPr>
      <t>(extra kosten t.o.v. tag, zelfde chip)</t>
    </r>
  </si>
  <si>
    <r>
      <rPr>
        <sz val="11"/>
        <color rgb="FF000000"/>
        <rFont val="Aptos Narrow"/>
        <family val="2"/>
        <scheme val="minor"/>
      </rPr>
      <t xml:space="preserve">Optie Toegangspas </t>
    </r>
    <r>
      <rPr>
        <b/>
        <sz val="11"/>
        <color rgb="FF000000"/>
        <rFont val="Aptos Narrow"/>
        <family val="2"/>
        <scheme val="minor"/>
      </rPr>
      <t xml:space="preserve">bedrukt </t>
    </r>
    <r>
      <rPr>
        <sz val="11"/>
        <color rgb="FF000000"/>
        <rFont val="Aptos Narrow"/>
        <family val="2"/>
        <scheme val="minor"/>
      </rPr>
      <t>éénmalige kosten</t>
    </r>
    <r>
      <rPr>
        <b/>
        <sz val="11"/>
        <color rgb="FF000000"/>
        <rFont val="Aptos Narrow"/>
        <family val="2"/>
        <scheme val="minor"/>
      </rPr>
      <t xml:space="preserve"> (extra kosten t.o.v. tag, zelfde chip)</t>
    </r>
  </si>
  <si>
    <r>
      <t xml:space="preserve">Optie Toegangspas </t>
    </r>
    <r>
      <rPr>
        <b/>
        <sz val="11"/>
        <color theme="1"/>
        <rFont val="Aptos Narrow"/>
        <family val="2"/>
        <scheme val="minor"/>
      </rPr>
      <t xml:space="preserve">bedrukt </t>
    </r>
    <r>
      <rPr>
        <sz val="11"/>
        <color theme="1"/>
        <rFont val="Aptos Narrow"/>
        <family val="2"/>
        <scheme val="minor"/>
      </rPr>
      <t>éénmalige kosten hardware t.b.v. bedrukken</t>
    </r>
  </si>
  <si>
    <r>
      <t xml:space="preserve">Optie Toegangspas </t>
    </r>
    <r>
      <rPr>
        <b/>
        <sz val="11"/>
        <color theme="1"/>
        <rFont val="Aptos Narrow"/>
        <family val="2"/>
        <scheme val="minor"/>
      </rPr>
      <t>bedrukt</t>
    </r>
    <r>
      <rPr>
        <sz val="11"/>
        <color theme="1"/>
        <rFont val="Aptos Narrow"/>
        <family val="2"/>
        <scheme val="minor"/>
      </rPr>
      <t xml:space="preserve"> jaarlijkse kosten hardware t.b.v. bedrukken </t>
    </r>
  </si>
  <si>
    <r>
      <t xml:space="preserve">Optie Toegangspas </t>
    </r>
    <r>
      <rPr>
        <b/>
        <sz val="11"/>
        <color theme="1"/>
        <rFont val="Aptos Narrow"/>
        <family val="2"/>
        <scheme val="minor"/>
      </rPr>
      <t>bedrukt extra toegangspassen nabestelling per 10 stuks</t>
    </r>
  </si>
  <si>
    <t>Voorrijkosten, wordt niet meegerekend in de beoordelingsprijs.</t>
  </si>
  <si>
    <t>Optie Voorrijkosten per onderhoudsbeurt</t>
  </si>
  <si>
    <t>Prijzen hardware t.b.v. vervanging, worden niet meegerekend in de beoordelingsprijs.</t>
  </si>
  <si>
    <t>Aantal eenheden</t>
  </si>
  <si>
    <t>Prijs per eenheid</t>
  </si>
  <si>
    <t>Kaartlezer (mifare DesFire EV3, 8K)</t>
  </si>
  <si>
    <r>
      <t xml:space="preserve">Tag t.b.v. toegang </t>
    </r>
    <r>
      <rPr>
        <sz val="11"/>
        <color rgb="FFFF0000"/>
        <rFont val="Aptos Narrow"/>
        <family val="2"/>
        <scheme val="minor"/>
      </rPr>
      <t>(per 10 stuks)</t>
    </r>
  </si>
  <si>
    <t>(ref 97 en 98) Wens mobiele access</t>
  </si>
  <si>
    <r>
      <t xml:space="preserve">Wens Mobile access </t>
    </r>
    <r>
      <rPr>
        <b/>
        <sz val="11"/>
        <color theme="1"/>
        <rFont val="Aptos Narrow"/>
        <family val="2"/>
        <scheme val="minor"/>
      </rPr>
      <t>éénmalige</t>
    </r>
    <r>
      <rPr>
        <sz val="11"/>
        <color theme="1"/>
        <rFont val="Aptos Narrow"/>
        <family val="2"/>
        <scheme val="minor"/>
      </rPr>
      <t xml:space="preserve"> kosten (inrichting)</t>
    </r>
  </si>
  <si>
    <r>
      <t>Wens Mobile access</t>
    </r>
    <r>
      <rPr>
        <b/>
        <sz val="11"/>
        <color theme="1"/>
        <rFont val="Aptos Narrow"/>
        <family val="2"/>
        <scheme val="minor"/>
      </rPr>
      <t xml:space="preserve"> jaarlijkse</t>
    </r>
    <r>
      <rPr>
        <sz val="11"/>
        <color theme="1"/>
        <rFont val="Aptos Narrow"/>
        <family val="2"/>
        <scheme val="minor"/>
      </rPr>
      <t xml:space="preserve"> kosten (licenties)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</si>
</sst>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&quot;€&quot;\ * #,##0_-;_-&quot;€&quot;\ * #,##0\-;_-&quot;€&quot;\ 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u/>
      <sz val="10"/>
      <color rgb="FFFF0000"/>
      <name val="Arial"/>
      <family val="2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8"/>
      <color rgb="FFFF000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" fontId="0" fillId="0" borderId="0" xfId="0" applyNumberFormat="1" applyAlignment="1">
      <alignment vertical="center"/>
    </xf>
    <xf numFmtId="0" fontId="2" fillId="0" borderId="0" xfId="0" applyFont="1" applyAlignment="1">
      <alignment horizontal="right" vertical="center"/>
    </xf>
    <xf numFmtId="44" fontId="4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8" borderId="3" xfId="0" applyFill="1" applyBorder="1" applyAlignment="1">
      <alignment vertical="center"/>
    </xf>
    <xf numFmtId="44" fontId="0" fillId="8" borderId="3" xfId="1" applyFont="1" applyFill="1" applyBorder="1" applyAlignment="1">
      <alignment horizontal="center" vertical="center"/>
    </xf>
    <xf numFmtId="0" fontId="0" fillId="8" borderId="8" xfId="0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right" vertical="center"/>
    </xf>
    <xf numFmtId="0" fontId="8" fillId="5" borderId="10" xfId="0" applyFont="1" applyFill="1" applyBorder="1" applyAlignment="1">
      <alignment horizontal="center" vertical="center"/>
    </xf>
    <xf numFmtId="44" fontId="8" fillId="5" borderId="10" xfId="0" applyNumberFormat="1" applyFont="1" applyFill="1" applyBorder="1" applyAlignment="1">
      <alignment horizontal="center" vertical="center"/>
    </xf>
    <xf numFmtId="44" fontId="0" fillId="8" borderId="13" xfId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right" vertical="center"/>
    </xf>
    <xf numFmtId="0" fontId="8" fillId="5" borderId="16" xfId="0" applyFont="1" applyFill="1" applyBorder="1" applyAlignment="1">
      <alignment horizontal="center" vertical="center"/>
    </xf>
    <xf numFmtId="44" fontId="8" fillId="5" borderId="16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right" vertical="center"/>
    </xf>
    <xf numFmtId="0" fontId="8" fillId="5" borderId="13" xfId="0" applyFont="1" applyFill="1" applyBorder="1" applyAlignment="1">
      <alignment horizontal="center" vertical="center"/>
    </xf>
    <xf numFmtId="44" fontId="8" fillId="5" borderId="13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left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1" fontId="0" fillId="8" borderId="3" xfId="2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44" fontId="2" fillId="10" borderId="16" xfId="0" applyNumberFormat="1" applyFont="1" applyFill="1" applyBorder="1" applyAlignment="1">
      <alignment horizontal="center" vertical="center"/>
    </xf>
    <xf numFmtId="44" fontId="2" fillId="10" borderId="17" xfId="0" applyNumberFormat="1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left" vertical="center"/>
    </xf>
    <xf numFmtId="0" fontId="0" fillId="6" borderId="35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left" vertical="center"/>
    </xf>
    <xf numFmtId="1" fontId="0" fillId="8" borderId="5" xfId="2" applyNumberFormat="1" applyFont="1" applyFill="1" applyBorder="1" applyAlignment="1">
      <alignment horizontal="center" vertical="center"/>
    </xf>
    <xf numFmtId="44" fontId="0" fillId="8" borderId="5" xfId="1" applyFont="1" applyFill="1" applyBorder="1" applyAlignment="1">
      <alignment horizontal="center" vertical="center"/>
    </xf>
    <xf numFmtId="0" fontId="0" fillId="8" borderId="6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8" fillId="5" borderId="37" xfId="0" applyFont="1" applyFill="1" applyBorder="1" applyAlignment="1">
      <alignment horizontal="right" vertical="center"/>
    </xf>
    <xf numFmtId="0" fontId="8" fillId="5" borderId="37" xfId="0" applyFont="1" applyFill="1" applyBorder="1" applyAlignment="1">
      <alignment horizontal="center" vertical="center"/>
    </xf>
    <xf numFmtId="44" fontId="0" fillId="8" borderId="8" xfId="0" applyNumberFormat="1" applyFill="1" applyBorder="1" applyAlignment="1">
      <alignment vertical="center"/>
    </xf>
    <xf numFmtId="0" fontId="0" fillId="8" borderId="3" xfId="0" applyFill="1" applyBorder="1" applyAlignment="1">
      <alignment horizontal="left" vertical="center"/>
    </xf>
    <xf numFmtId="0" fontId="3" fillId="8" borderId="9" xfId="0" applyFont="1" applyFill="1" applyBorder="1" applyAlignment="1">
      <alignment horizontal="center" vertical="center"/>
    </xf>
    <xf numFmtId="0" fontId="0" fillId="8" borderId="10" xfId="0" applyFill="1" applyBorder="1" applyAlignment="1">
      <alignment horizontal="left" vertical="center"/>
    </xf>
    <xf numFmtId="0" fontId="3" fillId="8" borderId="12" xfId="0" applyFont="1" applyFill="1" applyBorder="1" applyAlignment="1">
      <alignment horizontal="center" vertical="center"/>
    </xf>
    <xf numFmtId="0" fontId="2" fillId="14" borderId="30" xfId="0" applyFont="1" applyFill="1" applyBorder="1" applyAlignment="1">
      <alignment horizontal="center" vertical="center"/>
    </xf>
    <xf numFmtId="0" fontId="9" fillId="14" borderId="35" xfId="0" applyFont="1" applyFill="1" applyBorder="1" applyAlignment="1">
      <alignment vertical="center"/>
    </xf>
    <xf numFmtId="0" fontId="0" fillId="14" borderId="35" xfId="0" applyFill="1" applyBorder="1" applyAlignment="1">
      <alignment horizontal="center" vertical="center"/>
    </xf>
    <xf numFmtId="0" fontId="0" fillId="14" borderId="36" xfId="0" applyFill="1" applyBorder="1" applyAlignment="1">
      <alignment horizontal="center" vertical="center"/>
    </xf>
    <xf numFmtId="0" fontId="9" fillId="14" borderId="35" xfId="0" applyFont="1" applyFill="1" applyBorder="1" applyAlignment="1">
      <alignment horizontal="left" vertical="center"/>
    </xf>
    <xf numFmtId="44" fontId="0" fillId="9" borderId="3" xfId="1" applyFont="1" applyFill="1" applyBorder="1" applyAlignment="1">
      <alignment horizontal="center" vertical="center"/>
    </xf>
    <xf numFmtId="44" fontId="0" fillId="9" borderId="8" xfId="1" applyFont="1" applyFill="1" applyBorder="1" applyAlignment="1">
      <alignment horizontal="center" vertical="center"/>
    </xf>
    <xf numFmtId="44" fontId="0" fillId="9" borderId="10" xfId="1" applyFont="1" applyFill="1" applyBorder="1" applyAlignment="1">
      <alignment horizontal="center" vertical="center"/>
    </xf>
    <xf numFmtId="44" fontId="0" fillId="9" borderId="8" xfId="0" applyNumberFormat="1" applyFill="1" applyBorder="1" applyAlignment="1">
      <alignment vertical="center"/>
    </xf>
    <xf numFmtId="44" fontId="0" fillId="15" borderId="19" xfId="0" applyNumberFormat="1" applyFill="1" applyBorder="1" applyAlignment="1">
      <alignment horizontal="center" vertical="center"/>
    </xf>
    <xf numFmtId="0" fontId="2" fillId="16" borderId="12" xfId="0" applyFont="1" applyFill="1" applyBorder="1" applyAlignment="1">
      <alignment horizontal="center" vertical="center"/>
    </xf>
    <xf numFmtId="0" fontId="9" fillId="16" borderId="13" xfId="0" applyFont="1" applyFill="1" applyBorder="1" applyAlignment="1">
      <alignment vertical="center"/>
    </xf>
    <xf numFmtId="0" fontId="0" fillId="16" borderId="13" xfId="0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44" fontId="0" fillId="16" borderId="3" xfId="1" applyFont="1" applyFill="1" applyBorder="1" applyAlignment="1">
      <alignment horizontal="center" vertical="center"/>
    </xf>
    <xf numFmtId="44" fontId="0" fillId="16" borderId="8" xfId="1" applyFont="1" applyFill="1" applyBorder="1" applyAlignment="1">
      <alignment horizontal="center" vertical="center"/>
    </xf>
    <xf numFmtId="44" fontId="0" fillId="16" borderId="8" xfId="0" applyNumberFormat="1" applyFill="1" applyBorder="1" applyAlignment="1">
      <alignment vertical="center"/>
    </xf>
    <xf numFmtId="44" fontId="0" fillId="16" borderId="14" xfId="0" applyNumberFormat="1" applyFill="1" applyBorder="1" applyAlignment="1">
      <alignment vertical="center"/>
    </xf>
    <xf numFmtId="44" fontId="0" fillId="6" borderId="13" xfId="0" applyNumberFormat="1" applyFill="1" applyBorder="1" applyAlignment="1">
      <alignment horizontal="center" vertical="center"/>
    </xf>
    <xf numFmtId="44" fontId="0" fillId="15" borderId="20" xfId="0" applyNumberFormat="1" applyFill="1" applyBorder="1" applyAlignment="1">
      <alignment horizontal="center" vertical="center"/>
    </xf>
    <xf numFmtId="44" fontId="0" fillId="6" borderId="14" xfId="0" applyNumberFormat="1" applyFill="1" applyBorder="1" applyAlignment="1">
      <alignment horizontal="center" vertical="center"/>
    </xf>
    <xf numFmtId="0" fontId="2" fillId="17" borderId="30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vertical="center"/>
    </xf>
    <xf numFmtId="0" fontId="7" fillId="17" borderId="1" xfId="0" applyFont="1" applyFill="1" applyBorder="1" applyAlignment="1">
      <alignment horizontal="center" vertical="center"/>
    </xf>
    <xf numFmtId="0" fontId="7" fillId="17" borderId="31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left" vertical="center"/>
    </xf>
    <xf numFmtId="0" fontId="7" fillId="17" borderId="2" xfId="0" applyFont="1" applyFill="1" applyBorder="1" applyAlignment="1">
      <alignment horizontal="center" vertical="center"/>
    </xf>
    <xf numFmtId="0" fontId="7" fillId="17" borderId="32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vertical="center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44" fontId="0" fillId="18" borderId="3" xfId="0" applyNumberFormat="1" applyFill="1" applyBorder="1" applyAlignment="1">
      <alignment horizontal="center" vertical="center"/>
    </xf>
    <xf numFmtId="44" fontId="0" fillId="18" borderId="8" xfId="0" applyNumberFormat="1" applyFill="1" applyBorder="1" applyAlignment="1">
      <alignment horizontal="center" vertical="center"/>
    </xf>
    <xf numFmtId="44" fontId="8" fillId="18" borderId="14" xfId="0" applyNumberFormat="1" applyFont="1" applyFill="1" applyBorder="1" applyAlignment="1">
      <alignment horizontal="center" vertical="center"/>
    </xf>
    <xf numFmtId="44" fontId="0" fillId="11" borderId="8" xfId="0" applyNumberFormat="1" applyFill="1" applyBorder="1" applyAlignment="1">
      <alignment vertical="center"/>
    </xf>
    <xf numFmtId="44" fontId="0" fillId="11" borderId="3" xfId="1" applyFont="1" applyFill="1" applyBorder="1" applyAlignment="1">
      <alignment horizontal="center" vertical="center"/>
    </xf>
    <xf numFmtId="44" fontId="0" fillId="11" borderId="8" xfId="1" applyFont="1" applyFill="1" applyBorder="1" applyAlignment="1">
      <alignment horizontal="center" vertical="center"/>
    </xf>
    <xf numFmtId="1" fontId="0" fillId="12" borderId="3" xfId="2" applyNumberFormat="1" applyFont="1" applyFill="1" applyBorder="1" applyAlignment="1" applyProtection="1">
      <alignment horizontal="center" vertical="center"/>
      <protection locked="0"/>
    </xf>
    <xf numFmtId="44" fontId="0" fillId="12" borderId="3" xfId="1" applyFont="1" applyFill="1" applyBorder="1" applyAlignment="1" applyProtection="1">
      <alignment horizontal="center" vertical="center"/>
      <protection locked="0"/>
    </xf>
    <xf numFmtId="1" fontId="0" fillId="0" borderId="3" xfId="2" applyNumberFormat="1" applyFont="1" applyBorder="1" applyAlignment="1" applyProtection="1">
      <alignment horizontal="center" vertical="center"/>
      <protection locked="0"/>
    </xf>
    <xf numFmtId="44" fontId="0" fillId="0" borderId="3" xfId="1" applyFont="1" applyBorder="1" applyAlignment="1" applyProtection="1">
      <alignment horizontal="center" vertical="center"/>
      <protection locked="0"/>
    </xf>
    <xf numFmtId="1" fontId="0" fillId="0" borderId="10" xfId="2" applyNumberFormat="1" applyFont="1" applyBorder="1" applyAlignment="1" applyProtection="1">
      <alignment horizontal="center" vertical="center"/>
      <protection locked="0"/>
    </xf>
    <xf numFmtId="44" fontId="0" fillId="0" borderId="10" xfId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12" borderId="3" xfId="0" applyFill="1" applyBorder="1" applyAlignment="1" applyProtection="1">
      <alignment horizontal="left" vertical="center"/>
      <protection locked="0"/>
    </xf>
    <xf numFmtId="1" fontId="0" fillId="0" borderId="13" xfId="2" applyNumberFormat="1" applyFont="1" applyBorder="1" applyAlignment="1" applyProtection="1">
      <alignment horizontal="center" vertical="center"/>
      <protection locked="0"/>
    </xf>
    <xf numFmtId="44" fontId="0" fillId="0" borderId="13" xfId="1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2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right" vertical="center"/>
    </xf>
    <xf numFmtId="0" fontId="7" fillId="2" borderId="41" xfId="0" applyFont="1" applyFill="1" applyBorder="1" applyAlignment="1">
      <alignment horizontal="left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center"/>
    </xf>
    <xf numFmtId="44" fontId="0" fillId="0" borderId="5" xfId="1" applyFont="1" applyBorder="1" applyAlignment="1" applyProtection="1">
      <alignment horizontal="center" vertical="center"/>
      <protection locked="0"/>
    </xf>
    <xf numFmtId="0" fontId="0" fillId="8" borderId="10" xfId="0" applyFill="1" applyBorder="1" applyAlignment="1">
      <alignment vertical="center"/>
    </xf>
    <xf numFmtId="44" fontId="0" fillId="8" borderId="10" xfId="1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44" fontId="0" fillId="15" borderId="18" xfId="0" applyNumberFormat="1" applyFill="1" applyBorder="1" applyAlignment="1">
      <alignment horizontal="center" vertical="center"/>
    </xf>
    <xf numFmtId="44" fontId="0" fillId="18" borderId="7" xfId="0" applyNumberFormat="1" applyFill="1" applyBorder="1" applyAlignment="1">
      <alignment horizontal="center" vertical="center"/>
    </xf>
    <xf numFmtId="44" fontId="0" fillId="6" borderId="12" xfId="0" applyNumberFormat="1" applyFill="1" applyBorder="1" applyAlignment="1">
      <alignment horizontal="center" vertical="center"/>
    </xf>
    <xf numFmtId="44" fontId="2" fillId="10" borderId="15" xfId="0" applyNumberFormat="1" applyFont="1" applyFill="1" applyBorder="1" applyAlignment="1">
      <alignment horizontal="center" vertical="center"/>
    </xf>
    <xf numFmtId="1" fontId="0" fillId="8" borderId="3" xfId="2" applyNumberFormat="1" applyFont="1" applyFill="1" applyBorder="1" applyAlignment="1" applyProtection="1">
      <alignment horizontal="center" vertical="center"/>
    </xf>
    <xf numFmtId="1" fontId="0" fillId="8" borderId="10" xfId="2" applyNumberFormat="1" applyFont="1" applyFill="1" applyBorder="1" applyAlignment="1" applyProtection="1">
      <alignment horizontal="center" vertical="center"/>
    </xf>
    <xf numFmtId="1" fontId="0" fillId="8" borderId="5" xfId="2" applyNumberFormat="1" applyFont="1" applyFill="1" applyBorder="1" applyAlignment="1" applyProtection="1">
      <alignment horizontal="center" vertical="center"/>
    </xf>
    <xf numFmtId="44" fontId="13" fillId="13" borderId="16" xfId="0" applyNumberFormat="1" applyFont="1" applyFill="1" applyBorder="1" applyAlignment="1">
      <alignment horizontal="center" vertical="center"/>
    </xf>
    <xf numFmtId="44" fontId="13" fillId="8" borderId="16" xfId="0" applyNumberFormat="1" applyFont="1" applyFill="1" applyBorder="1" applyAlignment="1">
      <alignment horizontal="center" vertical="center"/>
    </xf>
    <xf numFmtId="44" fontId="13" fillId="13" borderId="17" xfId="0" applyNumberFormat="1" applyFont="1" applyFill="1" applyBorder="1" applyAlignment="1">
      <alignment horizontal="center" vertical="center"/>
    </xf>
    <xf numFmtId="44" fontId="13" fillId="13" borderId="44" xfId="0" applyNumberFormat="1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right" vertical="center"/>
    </xf>
    <xf numFmtId="0" fontId="0" fillId="8" borderId="45" xfId="0" applyFill="1" applyBorder="1" applyAlignment="1">
      <alignment horizontal="right" vertical="center"/>
    </xf>
    <xf numFmtId="0" fontId="0" fillId="8" borderId="47" xfId="0" applyFill="1" applyBorder="1" applyAlignment="1">
      <alignment horizontal="right" vertical="center"/>
    </xf>
    <xf numFmtId="0" fontId="0" fillId="8" borderId="46" xfId="0" applyFill="1" applyBorder="1" applyAlignment="1">
      <alignment horizontal="right" vertical="center"/>
    </xf>
    <xf numFmtId="0" fontId="13" fillId="8" borderId="43" xfId="0" applyFont="1" applyFill="1" applyBorder="1" applyAlignment="1">
      <alignment horizontal="right" vertical="center"/>
    </xf>
    <xf numFmtId="0" fontId="13" fillId="8" borderId="48" xfId="0" applyFont="1" applyFill="1" applyBorder="1" applyAlignment="1">
      <alignment horizontal="right" vertical="center"/>
    </xf>
    <xf numFmtId="44" fontId="13" fillId="13" borderId="49" xfId="0" applyNumberFormat="1" applyFont="1" applyFill="1" applyBorder="1" applyAlignment="1">
      <alignment horizontal="center" vertical="center"/>
    </xf>
    <xf numFmtId="44" fontId="13" fillId="13" borderId="38" xfId="0" applyNumberFormat="1" applyFont="1" applyFill="1" applyBorder="1" applyAlignment="1">
      <alignment horizontal="center" vertical="center"/>
    </xf>
    <xf numFmtId="44" fontId="13" fillId="13" borderId="39" xfId="0" applyNumberFormat="1" applyFont="1" applyFill="1" applyBorder="1" applyAlignment="1">
      <alignment horizontal="center" vertical="center"/>
    </xf>
    <xf numFmtId="0" fontId="13" fillId="8" borderId="50" xfId="0" applyFont="1" applyFill="1" applyBorder="1" applyAlignment="1">
      <alignment horizontal="right" vertical="center"/>
    </xf>
    <xf numFmtId="44" fontId="13" fillId="13" borderId="51" xfId="0" applyNumberFormat="1" applyFont="1" applyFill="1" applyBorder="1" applyAlignment="1">
      <alignment horizontal="center" vertical="center"/>
    </xf>
    <xf numFmtId="44" fontId="13" fillId="13" borderId="52" xfId="0" applyNumberFormat="1" applyFont="1" applyFill="1" applyBorder="1" applyAlignment="1">
      <alignment horizontal="center" vertical="center"/>
    </xf>
    <xf numFmtId="44" fontId="13" fillId="13" borderId="5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44" fontId="13" fillId="0" borderId="0" xfId="0" applyNumberFormat="1" applyFont="1" applyAlignment="1">
      <alignment horizontal="center" vertical="center"/>
    </xf>
    <xf numFmtId="44" fontId="0" fillId="9" borderId="11" xfId="0" applyNumberFormat="1" applyFill="1" applyBorder="1" applyAlignment="1">
      <alignment vertical="center"/>
    </xf>
    <xf numFmtId="0" fontId="0" fillId="8" borderId="3" xfId="0" applyFill="1" applyBorder="1" applyAlignment="1">
      <alignment horizontal="left" vertical="center" indent="1"/>
    </xf>
    <xf numFmtId="0" fontId="0" fillId="12" borderId="3" xfId="0" applyFill="1" applyBorder="1" applyAlignment="1" applyProtection="1">
      <alignment horizontal="left" vertical="center" indent="1"/>
      <protection locked="0"/>
    </xf>
    <xf numFmtId="1" fontId="0" fillId="0" borderId="0" xfId="2" applyNumberFormat="1" applyFont="1" applyFill="1" applyBorder="1" applyAlignment="1" applyProtection="1">
      <alignment horizontal="center" vertical="center"/>
    </xf>
    <xf numFmtId="44" fontId="0" fillId="0" borderId="0" xfId="1" applyFont="1" applyFill="1" applyBorder="1" applyAlignment="1" applyProtection="1">
      <alignment horizontal="center" vertical="center"/>
      <protection locked="0"/>
    </xf>
    <xf numFmtId="44" fontId="0" fillId="0" borderId="0" xfId="1" applyFont="1" applyFill="1" applyBorder="1" applyAlignment="1">
      <alignment horizontal="center" vertical="center"/>
    </xf>
    <xf numFmtId="44" fontId="0" fillId="0" borderId="0" xfId="0" applyNumberFormat="1" applyAlignment="1">
      <alignment vertical="center"/>
    </xf>
    <xf numFmtId="0" fontId="19" fillId="8" borderId="5" xfId="0" applyFont="1" applyFill="1" applyBorder="1" applyAlignment="1">
      <alignment vertical="center"/>
    </xf>
    <xf numFmtId="0" fontId="21" fillId="8" borderId="3" xfId="0" applyFont="1" applyFill="1" applyBorder="1" applyAlignment="1">
      <alignment vertical="center"/>
    </xf>
    <xf numFmtId="44" fontId="8" fillId="5" borderId="54" xfId="0" applyNumberFormat="1" applyFont="1" applyFill="1" applyBorder="1" applyAlignment="1">
      <alignment horizontal="center" vertical="center"/>
    </xf>
    <xf numFmtId="44" fontId="8" fillId="5" borderId="55" xfId="0" applyNumberFormat="1" applyFont="1" applyFill="1" applyBorder="1" applyAlignment="1">
      <alignment horizontal="center" vertical="center"/>
    </xf>
    <xf numFmtId="44" fontId="8" fillId="15" borderId="43" xfId="0" applyNumberFormat="1" applyFont="1" applyFill="1" applyBorder="1" applyAlignment="1">
      <alignment horizontal="center" vertical="center"/>
    </xf>
    <xf numFmtId="165" fontId="8" fillId="5" borderId="56" xfId="0" applyNumberFormat="1" applyFont="1" applyFill="1" applyBorder="1" applyAlignment="1">
      <alignment horizontal="center" vertical="center"/>
    </xf>
    <xf numFmtId="44" fontId="8" fillId="5" borderId="57" xfId="0" applyNumberFormat="1" applyFont="1" applyFill="1" applyBorder="1" applyAlignment="1">
      <alignment horizontal="center" vertical="center"/>
    </xf>
    <xf numFmtId="44" fontId="0" fillId="9" borderId="13" xfId="1" applyFont="1" applyFill="1" applyBorder="1" applyAlignment="1">
      <alignment horizontal="center" vertical="center"/>
    </xf>
    <xf numFmtId="44" fontId="8" fillId="5" borderId="58" xfId="0" applyNumberFormat="1" applyFont="1" applyFill="1" applyBorder="1" applyAlignment="1">
      <alignment horizontal="center" vertical="center"/>
    </xf>
    <xf numFmtId="44" fontId="0" fillId="9" borderId="14" xfId="1" applyFont="1" applyFill="1" applyBorder="1" applyAlignment="1">
      <alignment horizontal="center" vertical="center"/>
    </xf>
    <xf numFmtId="44" fontId="8" fillId="5" borderId="56" xfId="0" applyNumberFormat="1" applyFont="1" applyFill="1" applyBorder="1" applyAlignment="1">
      <alignment horizontal="center" vertical="center"/>
    </xf>
    <xf numFmtId="44" fontId="0" fillId="9" borderId="14" xfId="0" applyNumberFormat="1" applyFill="1" applyBorder="1" applyAlignment="1">
      <alignment vertical="center"/>
    </xf>
    <xf numFmtId="44" fontId="0" fillId="11" borderId="13" xfId="1" applyFont="1" applyFill="1" applyBorder="1" applyAlignment="1">
      <alignment horizontal="center" vertical="center"/>
    </xf>
    <xf numFmtId="44" fontId="8" fillId="18" borderId="43" xfId="0" applyNumberFormat="1" applyFont="1" applyFill="1" applyBorder="1" applyAlignment="1">
      <alignment horizontal="center" vertical="center"/>
    </xf>
    <xf numFmtId="44" fontId="0" fillId="11" borderId="14" xfId="1" applyFont="1" applyFill="1" applyBorder="1" applyAlignment="1">
      <alignment horizontal="center" vertical="center"/>
    </xf>
    <xf numFmtId="44" fontId="0" fillId="11" borderId="14" xfId="0" applyNumberFormat="1" applyFill="1" applyBorder="1" applyAlignment="1">
      <alignment vertical="center"/>
    </xf>
    <xf numFmtId="165" fontId="8" fillId="5" borderId="58" xfId="0" applyNumberFormat="1" applyFont="1" applyFill="1" applyBorder="1" applyAlignment="1">
      <alignment horizontal="center" vertical="center"/>
    </xf>
    <xf numFmtId="44" fontId="8" fillId="5" borderId="59" xfId="0" applyNumberFormat="1" applyFont="1" applyFill="1" applyBorder="1" applyAlignment="1">
      <alignment horizontal="center" vertical="center"/>
    </xf>
    <xf numFmtId="44" fontId="0" fillId="16" borderId="13" xfId="1" applyFont="1" applyFill="1" applyBorder="1" applyAlignment="1">
      <alignment horizontal="center" vertical="center"/>
    </xf>
    <xf numFmtId="44" fontId="8" fillId="6" borderId="43" xfId="0" applyNumberFormat="1" applyFont="1" applyFill="1" applyBorder="1" applyAlignment="1">
      <alignment horizontal="center" vertical="center"/>
    </xf>
    <xf numFmtId="44" fontId="0" fillId="16" borderId="14" xfId="1" applyFont="1" applyFill="1" applyBorder="1" applyAlignment="1">
      <alignment horizontal="center" vertical="center"/>
    </xf>
    <xf numFmtId="44" fontId="8" fillId="5" borderId="60" xfId="0" applyNumberFormat="1" applyFont="1" applyFill="1" applyBorder="1" applyAlignment="1">
      <alignment horizontal="center" vertical="center"/>
    </xf>
    <xf numFmtId="44" fontId="0" fillId="8" borderId="61" xfId="1" applyFont="1" applyFill="1" applyBorder="1" applyAlignment="1">
      <alignment horizontal="center" vertical="center"/>
    </xf>
    <xf numFmtId="44" fontId="0" fillId="19" borderId="43" xfId="0" applyNumberFormat="1" applyFill="1" applyBorder="1" applyAlignment="1">
      <alignment vertical="center"/>
    </xf>
    <xf numFmtId="44" fontId="0" fillId="13" borderId="58" xfId="1" applyFont="1" applyFill="1" applyBorder="1" applyAlignment="1">
      <alignment horizontal="center" vertical="center"/>
    </xf>
    <xf numFmtId="0" fontId="0" fillId="8" borderId="62" xfId="0" applyFill="1" applyBorder="1" applyAlignment="1">
      <alignment vertical="center"/>
    </xf>
    <xf numFmtId="44" fontId="0" fillId="8" borderId="63" xfId="1" applyFont="1" applyFill="1" applyBorder="1" applyAlignment="1">
      <alignment horizontal="center" vertical="center"/>
    </xf>
    <xf numFmtId="44" fontId="0" fillId="13" borderId="43" xfId="1" applyFont="1" applyFill="1" applyBorder="1" applyAlignment="1">
      <alignment horizontal="center" vertical="center"/>
    </xf>
    <xf numFmtId="44" fontId="0" fillId="13" borderId="43" xfId="0" applyNumberFormat="1" applyFill="1" applyBorder="1" applyAlignment="1">
      <alignment vertical="center"/>
    </xf>
    <xf numFmtId="44" fontId="0" fillId="8" borderId="64" xfId="1" applyFont="1" applyFill="1" applyBorder="1" applyAlignment="1">
      <alignment horizontal="center" vertical="center"/>
    </xf>
    <xf numFmtId="44" fontId="0" fillId="13" borderId="64" xfId="1" applyFont="1" applyFill="1" applyBorder="1" applyAlignment="1">
      <alignment horizontal="center" vertical="center"/>
    </xf>
    <xf numFmtId="44" fontId="0" fillId="8" borderId="56" xfId="1" applyFont="1" applyFill="1" applyBorder="1" applyAlignment="1">
      <alignment horizontal="center" vertical="center"/>
    </xf>
    <xf numFmtId="44" fontId="0" fillId="8" borderId="65" xfId="1" applyFont="1" applyFill="1" applyBorder="1" applyAlignment="1">
      <alignment horizontal="center" vertical="center"/>
    </xf>
    <xf numFmtId="0" fontId="0" fillId="8" borderId="55" xfId="0" applyFill="1" applyBorder="1" applyAlignment="1">
      <alignment vertical="center"/>
    </xf>
    <xf numFmtId="44" fontId="0" fillId="8" borderId="58" xfId="1" applyFont="1" applyFill="1" applyBorder="1" applyAlignment="1">
      <alignment horizontal="center" vertical="center"/>
    </xf>
    <xf numFmtId="1" fontId="0" fillId="0" borderId="3" xfId="2" applyNumberFormat="1" applyFont="1" applyFill="1" applyBorder="1" applyAlignment="1" applyProtection="1">
      <alignment horizontal="center" vertical="center"/>
      <protection locked="0"/>
    </xf>
    <xf numFmtId="0" fontId="15" fillId="8" borderId="24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8" borderId="26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left" vertical="center"/>
    </xf>
    <xf numFmtId="0" fontId="16" fillId="10" borderId="22" xfId="0" applyFont="1" applyFill="1" applyBorder="1" applyAlignment="1">
      <alignment horizontal="left" vertical="center"/>
    </xf>
    <xf numFmtId="0" fontId="16" fillId="10" borderId="23" xfId="0" applyFont="1" applyFill="1" applyBorder="1" applyAlignment="1">
      <alignment horizontal="left" vertical="center"/>
    </xf>
    <xf numFmtId="0" fontId="16" fillId="10" borderId="29" xfId="0" applyFont="1" applyFill="1" applyBorder="1" applyAlignment="1">
      <alignment horizontal="left" vertical="center"/>
    </xf>
    <xf numFmtId="0" fontId="16" fillId="10" borderId="27" xfId="0" applyFont="1" applyFill="1" applyBorder="1" applyAlignment="1">
      <alignment horizontal="left" vertical="center"/>
    </xf>
    <xf numFmtId="0" fontId="16" fillId="10" borderId="28" xfId="0" applyFont="1" applyFill="1" applyBorder="1" applyAlignment="1">
      <alignment horizontal="left" vertical="center"/>
    </xf>
    <xf numFmtId="0" fontId="16" fillId="10" borderId="15" xfId="0" applyFont="1" applyFill="1" applyBorder="1" applyAlignment="1">
      <alignment horizontal="left" vertical="center"/>
    </xf>
    <xf numFmtId="0" fontId="16" fillId="10" borderId="16" xfId="0" applyFont="1" applyFill="1" applyBorder="1" applyAlignment="1">
      <alignment horizontal="left" vertical="center"/>
    </xf>
    <xf numFmtId="0" fontId="16" fillId="10" borderId="17" xfId="0" applyFont="1" applyFill="1" applyBorder="1" applyAlignment="1">
      <alignment horizontal="left" vertical="center"/>
    </xf>
  </cellXfs>
  <cellStyles count="3">
    <cellStyle name="Euro" xfId="2" xr:uid="{5315CC6A-3A2C-4319-B33E-1E8FADAA3059}"/>
    <cellStyle name="Standaard" xfId="0" builtinId="0"/>
    <cellStyle name="Valuta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6D8E-DB93-4A43-A1CA-CD075E711963}">
  <dimension ref="B1:H223"/>
  <sheetViews>
    <sheetView tabSelected="1" workbookViewId="0">
      <selection activeCell="C174" sqref="C174"/>
    </sheetView>
  </sheetViews>
  <sheetFormatPr defaultColWidth="9.140625" defaultRowHeight="15" x14ac:dyDescent="0.25"/>
  <cols>
    <col min="1" max="1" width="9.140625" style="1"/>
    <col min="2" max="2" width="10.7109375" style="1" customWidth="1"/>
    <col min="3" max="3" width="80.7109375" style="1" customWidth="1"/>
    <col min="4" max="4" width="22.7109375" style="1" customWidth="1"/>
    <col min="5" max="7" width="22.7109375" style="4" customWidth="1"/>
    <col min="8" max="8" width="22.7109375" style="1" customWidth="1"/>
    <col min="9" max="16384" width="9.140625" style="1"/>
  </cols>
  <sheetData>
    <row r="1" spans="2:7" ht="54.75" customHeight="1" thickBot="1" x14ac:dyDescent="0.3">
      <c r="B1" s="6"/>
      <c r="C1" s="201" t="s">
        <v>0</v>
      </c>
      <c r="D1" s="202"/>
      <c r="E1" s="202"/>
      <c r="F1" s="203"/>
      <c r="G1" s="3"/>
    </row>
    <row r="2" spans="2:7" ht="15.75" thickBot="1" x14ac:dyDescent="0.3">
      <c r="B2" s="2"/>
    </row>
    <row r="3" spans="2:7" ht="15.75" thickBot="1" x14ac:dyDescent="0.3">
      <c r="B3" s="2"/>
      <c r="C3" s="143" t="s">
        <v>1</v>
      </c>
      <c r="D3" s="131" t="s">
        <v>2</v>
      </c>
      <c r="E3" s="48" t="s">
        <v>3</v>
      </c>
      <c r="F3" s="49" t="s">
        <v>4</v>
      </c>
    </row>
    <row r="4" spans="2:7" x14ac:dyDescent="0.25">
      <c r="B4" s="2"/>
      <c r="C4" s="144" t="s">
        <v>5</v>
      </c>
      <c r="D4" s="132">
        <f>H47+H76+H81+H89</f>
        <v>0</v>
      </c>
      <c r="E4" s="78">
        <f>G38+G59</f>
        <v>0</v>
      </c>
      <c r="F4" s="88">
        <f>D4+E4</f>
        <v>0</v>
      </c>
    </row>
    <row r="5" spans="2:7" x14ac:dyDescent="0.25">
      <c r="B5" s="2"/>
      <c r="C5" s="145" t="s">
        <v>6</v>
      </c>
      <c r="D5" s="133">
        <f>H110+H129+H134+H142</f>
        <v>0</v>
      </c>
      <c r="E5" s="101">
        <f>G101+G116</f>
        <v>0</v>
      </c>
      <c r="F5" s="102">
        <f t="shared" ref="F5:F6" si="0">D5+E5</f>
        <v>0</v>
      </c>
    </row>
    <row r="6" spans="2:7" ht="15.75" thickBot="1" x14ac:dyDescent="0.3">
      <c r="B6" s="2"/>
      <c r="C6" s="146" t="s">
        <v>7</v>
      </c>
      <c r="D6" s="134">
        <f>H159+H169+H174</f>
        <v>0</v>
      </c>
      <c r="E6" s="87">
        <f>G150</f>
        <v>0</v>
      </c>
      <c r="F6" s="89">
        <f t="shared" si="0"/>
        <v>0</v>
      </c>
    </row>
    <row r="7" spans="2:7" ht="15.75" thickBot="1" x14ac:dyDescent="0.3">
      <c r="B7" s="2"/>
      <c r="C7" s="143" t="s">
        <v>8</v>
      </c>
      <c r="D7" s="135">
        <f>SUM(D4:D6)</f>
        <v>0</v>
      </c>
      <c r="E7" s="50">
        <f>SUM(E4:E6)</f>
        <v>0</v>
      </c>
      <c r="F7" s="51">
        <f>SUM(F4:F6)</f>
        <v>0</v>
      </c>
    </row>
    <row r="8" spans="2:7" ht="15.75" thickBot="1" x14ac:dyDescent="0.3">
      <c r="B8" s="2"/>
      <c r="C8" s="9"/>
      <c r="D8" s="10"/>
      <c r="E8" s="10"/>
      <c r="F8" s="10"/>
    </row>
    <row r="9" spans="2:7" ht="15.75" thickBot="1" x14ac:dyDescent="0.3">
      <c r="B9" s="2"/>
      <c r="C9" s="143" t="s">
        <v>9</v>
      </c>
      <c r="D9" s="131" t="s">
        <v>2</v>
      </c>
      <c r="E9" s="48" t="s">
        <v>3</v>
      </c>
      <c r="F9" s="49" t="s">
        <v>4</v>
      </c>
    </row>
    <row r="10" spans="2:7" ht="15.75" thickBot="1" x14ac:dyDescent="0.3">
      <c r="B10" s="2"/>
      <c r="C10" s="152" t="s">
        <v>130</v>
      </c>
      <c r="D10" s="153">
        <f>H178</f>
        <v>0</v>
      </c>
      <c r="E10" s="154">
        <f>G179</f>
        <v>0</v>
      </c>
      <c r="F10" s="155">
        <f>D10+E10</f>
        <v>0</v>
      </c>
    </row>
    <row r="11" spans="2:7" ht="15.75" thickBot="1" x14ac:dyDescent="0.3">
      <c r="B11" s="2"/>
      <c r="C11" s="147" t="s">
        <v>10</v>
      </c>
      <c r="D11" s="142">
        <f>H180</f>
        <v>0</v>
      </c>
      <c r="E11" s="139">
        <f>G181</f>
        <v>0</v>
      </c>
      <c r="F11" s="141">
        <f>D11+E11</f>
        <v>0</v>
      </c>
    </row>
    <row r="12" spans="2:7" ht="15.75" thickBot="1" x14ac:dyDescent="0.3">
      <c r="B12" s="2"/>
      <c r="C12" s="156"/>
      <c r="D12" s="157"/>
      <c r="E12" s="157"/>
      <c r="F12" s="157"/>
    </row>
    <row r="13" spans="2:7" ht="15.75" thickBot="1" x14ac:dyDescent="0.3">
      <c r="B13" s="2"/>
      <c r="C13" s="143" t="s">
        <v>11</v>
      </c>
      <c r="D13" s="131" t="s">
        <v>2</v>
      </c>
      <c r="E13" s="48" t="s">
        <v>3</v>
      </c>
      <c r="F13" s="49" t="s">
        <v>4</v>
      </c>
    </row>
    <row r="14" spans="2:7" ht="15.75" thickBot="1" x14ac:dyDescent="0.3">
      <c r="B14" s="2"/>
      <c r="C14" s="147" t="s">
        <v>12</v>
      </c>
      <c r="D14" s="142">
        <f>H185</f>
        <v>0</v>
      </c>
      <c r="E14" s="140"/>
      <c r="F14" s="141">
        <f t="shared" ref="F14:F20" si="1">D14+E14</f>
        <v>0</v>
      </c>
    </row>
    <row r="15" spans="2:7" ht="15.75" thickBot="1" x14ac:dyDescent="0.3">
      <c r="B15" s="2"/>
      <c r="C15" s="147" t="s">
        <v>13</v>
      </c>
      <c r="D15" s="142">
        <f>H186</f>
        <v>0</v>
      </c>
      <c r="E15" s="140"/>
      <c r="F15" s="141">
        <f t="shared" si="1"/>
        <v>0</v>
      </c>
    </row>
    <row r="16" spans="2:7" ht="15.75" thickBot="1" x14ac:dyDescent="0.3">
      <c r="B16" s="2"/>
      <c r="C16" s="148" t="s">
        <v>14</v>
      </c>
      <c r="D16" s="149">
        <f>H187</f>
        <v>0</v>
      </c>
      <c r="E16" s="150">
        <f>G188</f>
        <v>0</v>
      </c>
      <c r="F16" s="151">
        <f t="shared" si="1"/>
        <v>0</v>
      </c>
    </row>
    <row r="17" spans="2:8" ht="15.75" thickBot="1" x14ac:dyDescent="0.3">
      <c r="B17" s="2"/>
      <c r="C17" s="147" t="s">
        <v>15</v>
      </c>
      <c r="D17" s="142">
        <f>H189</f>
        <v>0</v>
      </c>
      <c r="E17" s="140"/>
      <c r="F17" s="141">
        <f t="shared" si="1"/>
        <v>0</v>
      </c>
    </row>
    <row r="18" spans="2:8" ht="15.75" thickBot="1" x14ac:dyDescent="0.3">
      <c r="B18" s="2"/>
      <c r="C18" s="156"/>
      <c r="D18" s="157"/>
      <c r="E18" s="157"/>
      <c r="F18" s="157"/>
    </row>
    <row r="19" spans="2:8" ht="15.75" thickBot="1" x14ac:dyDescent="0.3">
      <c r="B19" s="2"/>
      <c r="C19" s="143" t="s">
        <v>16</v>
      </c>
      <c r="D19" s="131" t="s">
        <v>2</v>
      </c>
      <c r="E19" s="48" t="s">
        <v>3</v>
      </c>
      <c r="F19" s="49" t="s">
        <v>4</v>
      </c>
    </row>
    <row r="20" spans="2:8" ht="15.75" thickBot="1" x14ac:dyDescent="0.3">
      <c r="B20" s="2"/>
      <c r="C20" s="147" t="s">
        <v>17</v>
      </c>
      <c r="D20" s="142">
        <f>H192</f>
        <v>0</v>
      </c>
      <c r="E20" s="140"/>
      <c r="F20" s="141">
        <f t="shared" si="1"/>
        <v>0</v>
      </c>
    </row>
    <row r="21" spans="2:8" ht="15.75" thickBot="1" x14ac:dyDescent="0.3">
      <c r="B21" s="2"/>
      <c r="C21" s="2"/>
      <c r="D21" s="2"/>
      <c r="E21" s="2"/>
    </row>
    <row r="22" spans="2:8" ht="39.950000000000003" customHeight="1" x14ac:dyDescent="0.25">
      <c r="B22" s="208" t="s">
        <v>18</v>
      </c>
      <c r="C22" s="209"/>
      <c r="D22" s="209"/>
      <c r="E22" s="209"/>
      <c r="F22" s="209"/>
      <c r="G22" s="209"/>
      <c r="H22" s="207"/>
    </row>
    <row r="23" spans="2:8" x14ac:dyDescent="0.25">
      <c r="B23" s="90" t="s">
        <v>19</v>
      </c>
      <c r="C23" s="91" t="s">
        <v>20</v>
      </c>
      <c r="D23" s="92" t="s">
        <v>21</v>
      </c>
      <c r="E23" s="92" t="s">
        <v>22</v>
      </c>
      <c r="F23" s="92" t="s">
        <v>23</v>
      </c>
      <c r="G23" s="92" t="s">
        <v>24</v>
      </c>
      <c r="H23" s="93" t="s">
        <v>25</v>
      </c>
    </row>
    <row r="24" spans="2:8" ht="15.75" thickBot="1" x14ac:dyDescent="0.3">
      <c r="B24" s="69"/>
      <c r="C24" s="70" t="s">
        <v>26</v>
      </c>
      <c r="D24" s="71"/>
      <c r="E24" s="71"/>
      <c r="F24" s="71" t="s">
        <v>27</v>
      </c>
      <c r="G24" s="71" t="s">
        <v>27</v>
      </c>
      <c r="H24" s="72" t="s">
        <v>27</v>
      </c>
    </row>
    <row r="25" spans="2:8" x14ac:dyDescent="0.25">
      <c r="B25" s="33"/>
      <c r="C25" s="34" t="s">
        <v>28</v>
      </c>
      <c r="D25" s="35" t="s">
        <v>29</v>
      </c>
      <c r="E25" s="35" t="s">
        <v>30</v>
      </c>
      <c r="F25" s="35"/>
      <c r="G25" s="35"/>
      <c r="H25" s="36"/>
    </row>
    <row r="26" spans="2:8" x14ac:dyDescent="0.25">
      <c r="B26" s="37"/>
      <c r="C26" s="38" t="s">
        <v>31</v>
      </c>
      <c r="D26" s="39"/>
      <c r="E26" s="14"/>
      <c r="F26" s="14"/>
      <c r="G26" s="14"/>
      <c r="H26" s="15"/>
    </row>
    <row r="27" spans="2:8" x14ac:dyDescent="0.25">
      <c r="B27" s="37">
        <v>1</v>
      </c>
      <c r="C27" s="65" t="s">
        <v>32</v>
      </c>
      <c r="D27" s="107"/>
      <c r="E27" s="108">
        <v>0</v>
      </c>
      <c r="F27" s="74">
        <f>D27*E27</f>
        <v>0</v>
      </c>
      <c r="G27" s="74">
        <f t="shared" ref="G27:G35" si="2">F27*14</f>
        <v>0</v>
      </c>
      <c r="H27" s="15"/>
    </row>
    <row r="28" spans="2:8" x14ac:dyDescent="0.25">
      <c r="B28" s="37">
        <f>B27+1</f>
        <v>2</v>
      </c>
      <c r="C28" s="65" t="s">
        <v>33</v>
      </c>
      <c r="D28" s="107"/>
      <c r="E28" s="108">
        <v>0</v>
      </c>
      <c r="F28" s="74">
        <f>D28*E28</f>
        <v>0</v>
      </c>
      <c r="G28" s="74">
        <f t="shared" si="2"/>
        <v>0</v>
      </c>
      <c r="H28" s="15"/>
    </row>
    <row r="29" spans="2:8" x14ac:dyDescent="0.25">
      <c r="B29" s="37">
        <f>B28+1</f>
        <v>3</v>
      </c>
      <c r="C29" s="65" t="s">
        <v>34</v>
      </c>
      <c r="D29" s="107"/>
      <c r="E29" s="108">
        <v>0</v>
      </c>
      <c r="F29" s="74">
        <f t="shared" ref="F29:F35" si="3">D29*E29</f>
        <v>0</v>
      </c>
      <c r="G29" s="74">
        <f t="shared" si="2"/>
        <v>0</v>
      </c>
      <c r="H29" s="15"/>
    </row>
    <row r="30" spans="2:8" x14ac:dyDescent="0.25">
      <c r="B30" s="37"/>
      <c r="C30" s="38" t="s">
        <v>35</v>
      </c>
      <c r="D30" s="39"/>
      <c r="E30" s="14"/>
      <c r="F30" s="14"/>
      <c r="G30" s="14"/>
      <c r="H30" s="15"/>
    </row>
    <row r="31" spans="2:8" x14ac:dyDescent="0.25">
      <c r="B31" s="37">
        <f>B29+1</f>
        <v>4</v>
      </c>
      <c r="C31" s="114" t="s">
        <v>36</v>
      </c>
      <c r="D31" s="109"/>
      <c r="E31" s="110">
        <v>0</v>
      </c>
      <c r="F31" s="74">
        <f>D31*E31</f>
        <v>0</v>
      </c>
      <c r="G31" s="74">
        <f>F31*14</f>
        <v>0</v>
      </c>
      <c r="H31" s="15"/>
    </row>
    <row r="32" spans="2:8" x14ac:dyDescent="0.25">
      <c r="B32" s="37">
        <f>B31+1</f>
        <v>5</v>
      </c>
      <c r="C32" s="114" t="s">
        <v>37</v>
      </c>
      <c r="D32" s="109"/>
      <c r="E32" s="110">
        <v>0</v>
      </c>
      <c r="F32" s="74">
        <f>D32*E32</f>
        <v>0</v>
      </c>
      <c r="G32" s="74">
        <f>F32*14</f>
        <v>0</v>
      </c>
      <c r="H32" s="15"/>
    </row>
    <row r="33" spans="2:8" x14ac:dyDescent="0.25">
      <c r="B33" s="37">
        <f>B32+1</f>
        <v>6</v>
      </c>
      <c r="C33" s="114" t="s">
        <v>38</v>
      </c>
      <c r="D33" s="109"/>
      <c r="E33" s="110">
        <v>0</v>
      </c>
      <c r="F33" s="74">
        <f>D33*E33</f>
        <v>0</v>
      </c>
      <c r="G33" s="74">
        <f>F33*14</f>
        <v>0</v>
      </c>
      <c r="H33" s="15"/>
    </row>
    <row r="34" spans="2:8" x14ac:dyDescent="0.25">
      <c r="B34" s="37"/>
      <c r="C34" s="38" t="s">
        <v>39</v>
      </c>
      <c r="D34" s="39"/>
      <c r="E34" s="14"/>
      <c r="F34" s="14"/>
      <c r="G34" s="14"/>
      <c r="H34" s="15"/>
    </row>
    <row r="35" spans="2:8" x14ac:dyDescent="0.25">
      <c r="B35" s="37">
        <f>B33+1</f>
        <v>7</v>
      </c>
      <c r="C35" s="65" t="s">
        <v>40</v>
      </c>
      <c r="D35" s="109"/>
      <c r="E35" s="110">
        <v>0</v>
      </c>
      <c r="F35" s="74">
        <f t="shared" si="3"/>
        <v>0</v>
      </c>
      <c r="G35" s="172">
        <f t="shared" si="2"/>
        <v>0</v>
      </c>
      <c r="H35" s="15"/>
    </row>
    <row r="36" spans="2:8" x14ac:dyDescent="0.25">
      <c r="B36" s="37"/>
      <c r="C36" s="38" t="s">
        <v>41</v>
      </c>
      <c r="D36" s="39"/>
      <c r="E36" s="14"/>
      <c r="F36" s="14"/>
      <c r="G36" s="14"/>
      <c r="H36" s="15"/>
    </row>
    <row r="37" spans="2:8" ht="15.75" thickBot="1" x14ac:dyDescent="0.3">
      <c r="B37" s="37">
        <f>B35+1</f>
        <v>8</v>
      </c>
      <c r="C37" s="65" t="s">
        <v>42</v>
      </c>
      <c r="D37" s="109"/>
      <c r="E37" s="110">
        <v>0</v>
      </c>
      <c r="F37" s="74">
        <f t="shared" ref="F37" si="4">D37*E37</f>
        <v>0</v>
      </c>
      <c r="G37" s="172">
        <f t="shared" ref="G37" si="5">F37*14</f>
        <v>0</v>
      </c>
      <c r="H37" s="15"/>
    </row>
    <row r="38" spans="2:8" ht="15.75" thickBot="1" x14ac:dyDescent="0.3">
      <c r="B38" s="25"/>
      <c r="C38" s="26" t="s">
        <v>43</v>
      </c>
      <c r="D38" s="27"/>
      <c r="E38" s="27"/>
      <c r="F38" s="170"/>
      <c r="G38" s="169">
        <f>SUM(G27:G37)</f>
        <v>0</v>
      </c>
      <c r="H38" s="171"/>
    </row>
    <row r="39" spans="2:8" x14ac:dyDescent="0.25">
      <c r="B39" s="33"/>
      <c r="C39" s="34" t="s">
        <v>44</v>
      </c>
      <c r="D39" s="35" t="s">
        <v>45</v>
      </c>
      <c r="E39" s="35" t="s">
        <v>46</v>
      </c>
      <c r="F39" s="35"/>
      <c r="G39" s="35"/>
      <c r="H39" s="36" t="s">
        <v>25</v>
      </c>
    </row>
    <row r="40" spans="2:8" x14ac:dyDescent="0.25">
      <c r="B40" s="37">
        <f>B37+1</f>
        <v>9</v>
      </c>
      <c r="C40" s="65" t="s">
        <v>47</v>
      </c>
      <c r="D40" s="109"/>
      <c r="E40" s="110">
        <v>0</v>
      </c>
      <c r="F40" s="13"/>
      <c r="G40" s="14"/>
      <c r="H40" s="75">
        <f t="shared" ref="H40:H46" si="6">D40*E40</f>
        <v>0</v>
      </c>
    </row>
    <row r="41" spans="2:8" x14ac:dyDescent="0.25">
      <c r="B41" s="37">
        <f>B40+1</f>
        <v>10</v>
      </c>
      <c r="C41" s="65" t="s">
        <v>48</v>
      </c>
      <c r="D41" s="109"/>
      <c r="E41" s="110">
        <v>0</v>
      </c>
      <c r="F41" s="13"/>
      <c r="G41" s="14"/>
      <c r="H41" s="75">
        <f t="shared" si="6"/>
        <v>0</v>
      </c>
    </row>
    <row r="42" spans="2:8" x14ac:dyDescent="0.25">
      <c r="B42" s="37">
        <f t="shared" ref="B42:B46" si="7">B41+1</f>
        <v>11</v>
      </c>
      <c r="C42" s="65" t="s">
        <v>49</v>
      </c>
      <c r="D42" s="109"/>
      <c r="E42" s="110">
        <v>0</v>
      </c>
      <c r="F42" s="13"/>
      <c r="G42" s="14"/>
      <c r="H42" s="75">
        <f t="shared" si="6"/>
        <v>0</v>
      </c>
    </row>
    <row r="43" spans="2:8" x14ac:dyDescent="0.25">
      <c r="B43" s="37">
        <f t="shared" si="7"/>
        <v>12</v>
      </c>
      <c r="C43" s="65" t="s">
        <v>50</v>
      </c>
      <c r="D43" s="109"/>
      <c r="E43" s="110">
        <v>0</v>
      </c>
      <c r="F43" s="13"/>
      <c r="G43" s="14"/>
      <c r="H43" s="75">
        <f t="shared" si="6"/>
        <v>0</v>
      </c>
    </row>
    <row r="44" spans="2:8" x14ac:dyDescent="0.25">
      <c r="B44" s="37">
        <f t="shared" si="7"/>
        <v>13</v>
      </c>
      <c r="C44" s="65" t="s">
        <v>51</v>
      </c>
      <c r="D44" s="109"/>
      <c r="E44" s="110">
        <v>0</v>
      </c>
      <c r="F44" s="13"/>
      <c r="G44" s="14"/>
      <c r="H44" s="75">
        <f t="shared" si="6"/>
        <v>0</v>
      </c>
    </row>
    <row r="45" spans="2:8" x14ac:dyDescent="0.25">
      <c r="B45" s="37">
        <f t="shared" si="7"/>
        <v>14</v>
      </c>
      <c r="C45" s="65" t="s">
        <v>52</v>
      </c>
      <c r="D45" s="109"/>
      <c r="E45" s="110">
        <v>0</v>
      </c>
      <c r="F45" s="13"/>
      <c r="G45" s="14"/>
      <c r="H45" s="75">
        <f t="shared" si="6"/>
        <v>0</v>
      </c>
    </row>
    <row r="46" spans="2:8" ht="15.75" thickBot="1" x14ac:dyDescent="0.3">
      <c r="B46" s="37">
        <f t="shared" si="7"/>
        <v>15</v>
      </c>
      <c r="C46" s="65" t="s">
        <v>53</v>
      </c>
      <c r="D46" s="109"/>
      <c r="E46" s="110">
        <v>0</v>
      </c>
      <c r="F46" s="13"/>
      <c r="G46" s="14"/>
      <c r="H46" s="174">
        <f t="shared" si="6"/>
        <v>0</v>
      </c>
    </row>
    <row r="47" spans="2:8" ht="15.75" thickBot="1" x14ac:dyDescent="0.3">
      <c r="B47" s="16"/>
      <c r="C47" s="17" t="s">
        <v>54</v>
      </c>
      <c r="D47" s="18"/>
      <c r="E47" s="18"/>
      <c r="F47" s="18"/>
      <c r="G47" s="173"/>
      <c r="H47" s="169">
        <f>SUM(H40:H46)</f>
        <v>0</v>
      </c>
    </row>
    <row r="48" spans="2:8" x14ac:dyDescent="0.25">
      <c r="B48" s="90"/>
      <c r="C48" s="94"/>
      <c r="D48" s="95" t="s">
        <v>21</v>
      </c>
      <c r="E48" s="95" t="s">
        <v>22</v>
      </c>
      <c r="F48" s="95" t="s">
        <v>23</v>
      </c>
      <c r="G48" s="95" t="s">
        <v>24</v>
      </c>
      <c r="H48" s="96"/>
    </row>
    <row r="49" spans="2:8" ht="15.75" thickBot="1" x14ac:dyDescent="0.3">
      <c r="B49" s="69"/>
      <c r="C49" s="73" t="s">
        <v>55</v>
      </c>
      <c r="D49" s="71"/>
      <c r="E49" s="71"/>
      <c r="F49" s="71" t="s">
        <v>27</v>
      </c>
      <c r="G49" s="71" t="s">
        <v>27</v>
      </c>
      <c r="H49" s="72"/>
    </row>
    <row r="50" spans="2:8" x14ac:dyDescent="0.25">
      <c r="B50" s="55"/>
      <c r="C50" s="56" t="s">
        <v>56</v>
      </c>
      <c r="D50" s="57"/>
      <c r="E50" s="58"/>
      <c r="F50" s="58"/>
      <c r="G50" s="58"/>
      <c r="H50" s="59"/>
    </row>
    <row r="51" spans="2:8" x14ac:dyDescent="0.25">
      <c r="B51" s="37">
        <f>B46+1</f>
        <v>16</v>
      </c>
      <c r="C51" s="159" t="s">
        <v>57</v>
      </c>
      <c r="D51" s="109"/>
      <c r="E51" s="110">
        <v>0</v>
      </c>
      <c r="F51" s="74">
        <f t="shared" ref="F51:F52" si="8">D51*E51</f>
        <v>0</v>
      </c>
      <c r="G51" s="74">
        <f t="shared" ref="G51:G52" si="9">F51*14</f>
        <v>0</v>
      </c>
      <c r="H51" s="15"/>
    </row>
    <row r="52" spans="2:8" x14ac:dyDescent="0.25">
      <c r="B52" s="37">
        <f>B51+1</f>
        <v>17</v>
      </c>
      <c r="C52" s="160" t="s">
        <v>58</v>
      </c>
      <c r="D52" s="109"/>
      <c r="E52" s="110">
        <v>0</v>
      </c>
      <c r="F52" s="74">
        <f t="shared" si="8"/>
        <v>0</v>
      </c>
      <c r="G52" s="74">
        <f t="shared" si="9"/>
        <v>0</v>
      </c>
      <c r="H52" s="15"/>
    </row>
    <row r="53" spans="2:8" x14ac:dyDescent="0.25">
      <c r="B53" s="37"/>
      <c r="C53" s="38" t="s">
        <v>59</v>
      </c>
      <c r="D53" s="39"/>
      <c r="E53" s="14"/>
      <c r="F53" s="14"/>
      <c r="G53" s="14"/>
      <c r="H53" s="15"/>
    </row>
    <row r="54" spans="2:8" x14ac:dyDescent="0.25">
      <c r="B54" s="37">
        <f>B52+1</f>
        <v>18</v>
      </c>
      <c r="C54" s="13" t="s">
        <v>60</v>
      </c>
      <c r="D54" s="136">
        <v>1</v>
      </c>
      <c r="E54" s="110">
        <v>0</v>
      </c>
      <c r="F54" s="74">
        <f>D54*E54</f>
        <v>0</v>
      </c>
      <c r="G54" s="74">
        <f>F54*14</f>
        <v>0</v>
      </c>
      <c r="H54" s="64"/>
    </row>
    <row r="55" spans="2:8" x14ac:dyDescent="0.25">
      <c r="B55" s="37">
        <f>B54+1</f>
        <v>19</v>
      </c>
      <c r="C55" s="13" t="s">
        <v>61</v>
      </c>
      <c r="D55" s="136">
        <v>1</v>
      </c>
      <c r="E55" s="110">
        <v>0</v>
      </c>
      <c r="F55" s="74">
        <f>D55*E55</f>
        <v>0</v>
      </c>
      <c r="G55" s="74">
        <f>F55*14</f>
        <v>0</v>
      </c>
      <c r="H55" s="64"/>
    </row>
    <row r="56" spans="2:8" x14ac:dyDescent="0.25">
      <c r="B56" s="37"/>
      <c r="C56" s="38" t="s">
        <v>62</v>
      </c>
      <c r="D56" s="39"/>
      <c r="E56" s="14"/>
      <c r="F56" s="14"/>
      <c r="G56" s="14"/>
      <c r="H56" s="15"/>
    </row>
    <row r="57" spans="2:8" x14ac:dyDescent="0.25">
      <c r="B57" s="37">
        <f>B55+1</f>
        <v>20</v>
      </c>
      <c r="C57" s="65" t="s">
        <v>63</v>
      </c>
      <c r="D57" s="109"/>
      <c r="E57" s="110">
        <v>0</v>
      </c>
      <c r="F57" s="74">
        <f t="shared" ref="F57:F58" si="10">D57*E57</f>
        <v>0</v>
      </c>
      <c r="G57" s="74">
        <f t="shared" ref="G57:G58" si="11">F57*14</f>
        <v>0</v>
      </c>
      <c r="H57" s="15"/>
    </row>
    <row r="58" spans="2:8" ht="15.75" thickBot="1" x14ac:dyDescent="0.3">
      <c r="B58" s="66">
        <f>B57+1</f>
        <v>21</v>
      </c>
      <c r="C58" s="67" t="s">
        <v>64</v>
      </c>
      <c r="D58" s="111"/>
      <c r="E58" s="112">
        <v>0</v>
      </c>
      <c r="F58" s="76">
        <f t="shared" si="10"/>
        <v>0</v>
      </c>
      <c r="G58" s="76">
        <f t="shared" si="11"/>
        <v>0</v>
      </c>
      <c r="H58" s="60"/>
    </row>
    <row r="59" spans="2:8" ht="15.75" thickBot="1" x14ac:dyDescent="0.3">
      <c r="B59" s="43"/>
      <c r="C59" s="62" t="s">
        <v>43</v>
      </c>
      <c r="D59" s="63"/>
      <c r="E59" s="63"/>
      <c r="F59" s="167"/>
      <c r="G59" s="169">
        <f>SUM(G51:G58)</f>
        <v>0</v>
      </c>
      <c r="H59" s="168"/>
    </row>
    <row r="60" spans="2:8" x14ac:dyDescent="0.25">
      <c r="B60" s="33"/>
      <c r="C60" s="34" t="s">
        <v>65</v>
      </c>
      <c r="D60" s="35"/>
      <c r="E60" s="35"/>
      <c r="F60" s="35"/>
      <c r="G60" s="35"/>
      <c r="H60" s="36"/>
    </row>
    <row r="61" spans="2:8" x14ac:dyDescent="0.25">
      <c r="B61" s="37">
        <f>B58+1</f>
        <v>22</v>
      </c>
      <c r="C61" s="65" t="s">
        <v>66</v>
      </c>
      <c r="D61" s="109"/>
      <c r="E61" s="110">
        <v>0</v>
      </c>
      <c r="F61" s="14"/>
      <c r="G61" s="14"/>
      <c r="H61" s="77">
        <f>D61*E61</f>
        <v>0</v>
      </c>
    </row>
    <row r="62" spans="2:8" x14ac:dyDescent="0.25">
      <c r="B62" s="37">
        <f>B61+1</f>
        <v>23</v>
      </c>
      <c r="C62" s="65" t="s">
        <v>67</v>
      </c>
      <c r="D62" s="109"/>
      <c r="E62" s="110">
        <v>0</v>
      </c>
      <c r="F62" s="14"/>
      <c r="G62" s="14"/>
      <c r="H62" s="77">
        <f t="shared" ref="H62:H75" si="12">D62*E62</f>
        <v>0</v>
      </c>
    </row>
    <row r="63" spans="2:8" x14ac:dyDescent="0.25">
      <c r="B63" s="37">
        <f t="shared" ref="B63:B72" si="13">B62+1</f>
        <v>24</v>
      </c>
      <c r="C63" s="65" t="s">
        <v>68</v>
      </c>
      <c r="D63" s="109"/>
      <c r="E63" s="110">
        <v>0</v>
      </c>
      <c r="F63" s="14"/>
      <c r="G63" s="14"/>
      <c r="H63" s="77">
        <f t="shared" si="12"/>
        <v>0</v>
      </c>
    </row>
    <row r="64" spans="2:8" x14ac:dyDescent="0.25">
      <c r="B64" s="37">
        <f t="shared" si="13"/>
        <v>25</v>
      </c>
      <c r="C64" s="65" t="s">
        <v>69</v>
      </c>
      <c r="D64" s="109"/>
      <c r="E64" s="110">
        <v>0</v>
      </c>
      <c r="F64" s="14"/>
      <c r="G64" s="14"/>
      <c r="H64" s="77">
        <f t="shared" si="12"/>
        <v>0</v>
      </c>
    </row>
    <row r="65" spans="2:8" x14ac:dyDescent="0.25">
      <c r="B65" s="37">
        <f t="shared" si="13"/>
        <v>26</v>
      </c>
      <c r="C65" s="65" t="s">
        <v>70</v>
      </c>
      <c r="D65" s="109"/>
      <c r="E65" s="110">
        <v>0</v>
      </c>
      <c r="F65" s="14"/>
      <c r="G65" s="14"/>
      <c r="H65" s="77">
        <f t="shared" si="12"/>
        <v>0</v>
      </c>
    </row>
    <row r="66" spans="2:8" x14ac:dyDescent="0.25">
      <c r="B66" s="37">
        <f t="shared" si="13"/>
        <v>27</v>
      </c>
      <c r="C66" s="65" t="s">
        <v>71</v>
      </c>
      <c r="D66" s="136">
        <v>64</v>
      </c>
      <c r="E66" s="110">
        <v>0</v>
      </c>
      <c r="F66" s="14"/>
      <c r="G66" s="14"/>
      <c r="H66" s="77">
        <f t="shared" si="12"/>
        <v>0</v>
      </c>
    </row>
    <row r="67" spans="2:8" x14ac:dyDescent="0.25">
      <c r="B67" s="37">
        <f t="shared" si="13"/>
        <v>28</v>
      </c>
      <c r="C67" s="113" t="s">
        <v>72</v>
      </c>
      <c r="D67" s="136">
        <v>700</v>
      </c>
      <c r="E67" s="110">
        <v>0</v>
      </c>
      <c r="F67" s="14"/>
      <c r="G67" s="14"/>
      <c r="H67" s="77">
        <f t="shared" si="12"/>
        <v>0</v>
      </c>
    </row>
    <row r="68" spans="2:8" x14ac:dyDescent="0.25">
      <c r="B68" s="37">
        <f>B67+1</f>
        <v>29</v>
      </c>
      <c r="C68" s="113" t="s">
        <v>73</v>
      </c>
      <c r="D68" s="200"/>
      <c r="E68" s="110">
        <v>0</v>
      </c>
      <c r="F68" s="14"/>
      <c r="G68" s="14"/>
      <c r="H68" s="77">
        <f t="shared" si="12"/>
        <v>0</v>
      </c>
    </row>
    <row r="69" spans="2:8" x14ac:dyDescent="0.25">
      <c r="B69" s="37">
        <f t="shared" si="13"/>
        <v>30</v>
      </c>
      <c r="C69" s="113" t="s">
        <v>74</v>
      </c>
      <c r="D69" s="109"/>
      <c r="E69" s="110">
        <v>0</v>
      </c>
      <c r="F69" s="14"/>
      <c r="G69" s="14"/>
      <c r="H69" s="77">
        <f t="shared" si="12"/>
        <v>0</v>
      </c>
    </row>
    <row r="70" spans="2:8" x14ac:dyDescent="0.25">
      <c r="B70" s="37">
        <f t="shared" si="13"/>
        <v>31</v>
      </c>
      <c r="C70" s="113" t="s">
        <v>75</v>
      </c>
      <c r="D70" s="109"/>
      <c r="E70" s="110">
        <v>0</v>
      </c>
      <c r="F70" s="14"/>
      <c r="G70" s="14"/>
      <c r="H70" s="77">
        <f t="shared" si="12"/>
        <v>0</v>
      </c>
    </row>
    <row r="71" spans="2:8" x14ac:dyDescent="0.25">
      <c r="B71" s="37">
        <f t="shared" si="13"/>
        <v>32</v>
      </c>
      <c r="C71" s="65" t="s">
        <v>76</v>
      </c>
      <c r="D71" s="109"/>
      <c r="E71" s="110">
        <v>0</v>
      </c>
      <c r="F71" s="14"/>
      <c r="G71" s="14"/>
      <c r="H71" s="77">
        <f t="shared" si="12"/>
        <v>0</v>
      </c>
    </row>
    <row r="72" spans="2:8" x14ac:dyDescent="0.25">
      <c r="B72" s="37">
        <f t="shared" si="13"/>
        <v>33</v>
      </c>
      <c r="C72" s="113" t="s">
        <v>77</v>
      </c>
      <c r="D72" s="109"/>
      <c r="E72" s="110">
        <v>0</v>
      </c>
      <c r="F72" s="14"/>
      <c r="G72" s="14"/>
      <c r="H72" s="77">
        <f t="shared" si="12"/>
        <v>0</v>
      </c>
    </row>
    <row r="73" spans="2:8" x14ac:dyDescent="0.25">
      <c r="B73" s="37"/>
      <c r="C73" s="38" t="s">
        <v>78</v>
      </c>
      <c r="D73" s="39"/>
      <c r="E73" s="14"/>
      <c r="F73" s="14"/>
      <c r="G73" s="14"/>
      <c r="H73" s="64"/>
    </row>
    <row r="74" spans="2:8" x14ac:dyDescent="0.25">
      <c r="B74" s="37">
        <f>B72+1</f>
        <v>34</v>
      </c>
      <c r="C74" s="65" t="s">
        <v>79</v>
      </c>
      <c r="D74" s="109"/>
      <c r="E74" s="110">
        <v>0</v>
      </c>
      <c r="F74" s="14"/>
      <c r="G74" s="14"/>
      <c r="H74" s="77">
        <f t="shared" si="12"/>
        <v>0</v>
      </c>
    </row>
    <row r="75" spans="2:8" ht="15.75" thickBot="1" x14ac:dyDescent="0.3">
      <c r="B75" s="37">
        <f>B74+1</f>
        <v>35</v>
      </c>
      <c r="C75" s="65" t="s">
        <v>80</v>
      </c>
      <c r="D75" s="109"/>
      <c r="E75" s="110">
        <v>0</v>
      </c>
      <c r="F75" s="14"/>
      <c r="G75" s="14"/>
      <c r="H75" s="176">
        <f t="shared" si="12"/>
        <v>0</v>
      </c>
    </row>
    <row r="76" spans="2:8" ht="15.75" thickBot="1" x14ac:dyDescent="0.3">
      <c r="B76" s="25"/>
      <c r="C76" s="26" t="s">
        <v>81</v>
      </c>
      <c r="D76" s="27"/>
      <c r="E76" s="27"/>
      <c r="F76" s="28"/>
      <c r="G76" s="175"/>
      <c r="H76" s="169">
        <f>SUM(H61:H75)</f>
        <v>0</v>
      </c>
    </row>
    <row r="77" spans="2:8" x14ac:dyDescent="0.25">
      <c r="B77" s="33"/>
      <c r="C77" s="34" t="s">
        <v>82</v>
      </c>
      <c r="D77" s="35"/>
      <c r="E77" s="35"/>
      <c r="F77" s="35"/>
      <c r="G77" s="35"/>
      <c r="H77" s="36"/>
    </row>
    <row r="78" spans="2:8" x14ac:dyDescent="0.25">
      <c r="B78" s="11">
        <f>B75+1</f>
        <v>36</v>
      </c>
      <c r="C78" s="114" t="s">
        <v>83</v>
      </c>
      <c r="D78" s="109"/>
      <c r="E78" s="110">
        <v>0</v>
      </c>
      <c r="F78" s="14"/>
      <c r="G78" s="14"/>
      <c r="H78" s="77">
        <f>D78*E78</f>
        <v>0</v>
      </c>
    </row>
    <row r="79" spans="2:8" x14ac:dyDescent="0.25">
      <c r="B79" s="11">
        <f>B78+1</f>
        <v>37</v>
      </c>
      <c r="C79" s="114" t="s">
        <v>84</v>
      </c>
      <c r="D79" s="109"/>
      <c r="E79" s="110">
        <v>0</v>
      </c>
      <c r="F79" s="14"/>
      <c r="G79" s="14"/>
      <c r="H79" s="77">
        <f t="shared" ref="H79:H80" si="14">D79*E79</f>
        <v>0</v>
      </c>
    </row>
    <row r="80" spans="2:8" ht="15.75" thickBot="1" x14ac:dyDescent="0.3">
      <c r="B80" s="11">
        <f>B79+1</f>
        <v>38</v>
      </c>
      <c r="C80" s="114" t="s">
        <v>85</v>
      </c>
      <c r="D80" s="109"/>
      <c r="E80" s="110">
        <v>0</v>
      </c>
      <c r="F80" s="14"/>
      <c r="G80" s="14"/>
      <c r="H80" s="176">
        <f t="shared" si="14"/>
        <v>0</v>
      </c>
    </row>
    <row r="81" spans="2:8" ht="15.75" thickBot="1" x14ac:dyDescent="0.3">
      <c r="B81" s="25"/>
      <c r="C81" s="26" t="s">
        <v>86</v>
      </c>
      <c r="D81" s="27"/>
      <c r="E81" s="27"/>
      <c r="F81" s="28"/>
      <c r="G81" s="175"/>
      <c r="H81" s="169">
        <f>SUM(H78:H80)</f>
        <v>0</v>
      </c>
    </row>
    <row r="82" spans="2:8" x14ac:dyDescent="0.25">
      <c r="B82" s="33"/>
      <c r="C82" s="34" t="s">
        <v>87</v>
      </c>
      <c r="D82" s="35" t="s">
        <v>88</v>
      </c>
      <c r="E82" s="35" t="s">
        <v>46</v>
      </c>
      <c r="F82" s="35"/>
      <c r="G82" s="35"/>
      <c r="H82" s="36"/>
    </row>
    <row r="83" spans="2:8" x14ac:dyDescent="0.25">
      <c r="B83" s="37">
        <f>B80+1</f>
        <v>39</v>
      </c>
      <c r="C83" s="65" t="s">
        <v>89</v>
      </c>
      <c r="D83" s="109"/>
      <c r="E83" s="110">
        <v>0</v>
      </c>
      <c r="F83" s="14"/>
      <c r="G83" s="14"/>
      <c r="H83" s="77">
        <f>D83*E83</f>
        <v>0</v>
      </c>
    </row>
    <row r="84" spans="2:8" x14ac:dyDescent="0.25">
      <c r="B84" s="37">
        <f>B83+1</f>
        <v>40</v>
      </c>
      <c r="C84" s="65" t="s">
        <v>90</v>
      </c>
      <c r="D84" s="109"/>
      <c r="E84" s="110">
        <v>0</v>
      </c>
      <c r="F84" s="14"/>
      <c r="G84" s="14"/>
      <c r="H84" s="77">
        <f t="shared" ref="H84:H88" si="15">D84*E84</f>
        <v>0</v>
      </c>
    </row>
    <row r="85" spans="2:8" x14ac:dyDescent="0.25">
      <c r="B85" s="37">
        <f t="shared" ref="B85:B88" si="16">B84+1</f>
        <v>41</v>
      </c>
      <c r="C85" s="65" t="s">
        <v>91</v>
      </c>
      <c r="D85" s="109"/>
      <c r="E85" s="110">
        <v>0</v>
      </c>
      <c r="F85" s="14"/>
      <c r="G85" s="14"/>
      <c r="H85" s="77">
        <f t="shared" si="15"/>
        <v>0</v>
      </c>
    </row>
    <row r="86" spans="2:8" x14ac:dyDescent="0.25">
      <c r="B86" s="37">
        <f t="shared" si="16"/>
        <v>42</v>
      </c>
      <c r="C86" s="65" t="s">
        <v>51</v>
      </c>
      <c r="D86" s="109"/>
      <c r="E86" s="110">
        <v>0</v>
      </c>
      <c r="F86" s="14"/>
      <c r="G86" s="14"/>
      <c r="H86" s="77">
        <f t="shared" si="15"/>
        <v>0</v>
      </c>
    </row>
    <row r="87" spans="2:8" x14ac:dyDescent="0.25">
      <c r="B87" s="37">
        <f t="shared" si="16"/>
        <v>43</v>
      </c>
      <c r="C87" s="65" t="s">
        <v>92</v>
      </c>
      <c r="D87" s="109"/>
      <c r="E87" s="110">
        <v>0</v>
      </c>
      <c r="F87" s="14"/>
      <c r="G87" s="14"/>
      <c r="H87" s="77">
        <f t="shared" si="15"/>
        <v>0</v>
      </c>
    </row>
    <row r="88" spans="2:8" ht="15.75" thickBot="1" x14ac:dyDescent="0.3">
      <c r="B88" s="37">
        <f t="shared" si="16"/>
        <v>44</v>
      </c>
      <c r="C88" s="114" t="s">
        <v>93</v>
      </c>
      <c r="D88" s="109"/>
      <c r="E88" s="110">
        <v>0</v>
      </c>
      <c r="F88" s="14"/>
      <c r="G88" s="14"/>
      <c r="H88" s="176">
        <f t="shared" si="15"/>
        <v>0</v>
      </c>
    </row>
    <row r="89" spans="2:8" ht="15.75" thickBot="1" x14ac:dyDescent="0.3">
      <c r="B89" s="16"/>
      <c r="C89" s="17" t="s">
        <v>54</v>
      </c>
      <c r="D89" s="18"/>
      <c r="E89" s="18"/>
      <c r="F89" s="19"/>
      <c r="G89" s="173"/>
      <c r="H89" s="169">
        <f>SUM(H83:H88)</f>
        <v>0</v>
      </c>
    </row>
    <row r="90" spans="2:8" ht="15.75" thickBot="1" x14ac:dyDescent="0.3">
      <c r="B90" s="2"/>
    </row>
    <row r="91" spans="2:8" ht="39.950000000000003" customHeight="1" x14ac:dyDescent="0.25">
      <c r="B91" s="208" t="s">
        <v>94</v>
      </c>
      <c r="C91" s="209"/>
      <c r="D91" s="209"/>
      <c r="E91" s="209"/>
      <c r="F91" s="209"/>
      <c r="G91" s="209"/>
      <c r="H91" s="207"/>
    </row>
    <row r="92" spans="2:8" x14ac:dyDescent="0.25">
      <c r="B92" s="40" t="s">
        <v>19</v>
      </c>
      <c r="C92" s="7" t="s">
        <v>95</v>
      </c>
      <c r="D92" s="5" t="s">
        <v>21</v>
      </c>
      <c r="E92" s="5" t="s">
        <v>22</v>
      </c>
      <c r="F92" s="5" t="s">
        <v>23</v>
      </c>
      <c r="G92" s="5" t="s">
        <v>24</v>
      </c>
      <c r="H92" s="41" t="s">
        <v>25</v>
      </c>
    </row>
    <row r="93" spans="2:8" ht="15.75" thickBot="1" x14ac:dyDescent="0.3">
      <c r="B93" s="42"/>
      <c r="C93" s="61" t="s">
        <v>96</v>
      </c>
      <c r="D93" s="53"/>
      <c r="E93" s="53"/>
      <c r="F93" s="53"/>
      <c r="G93" s="53" t="s">
        <v>27</v>
      </c>
      <c r="H93" s="54" t="s">
        <v>27</v>
      </c>
    </row>
    <row r="94" spans="2:8" x14ac:dyDescent="0.25">
      <c r="B94" s="33"/>
      <c r="C94" s="34" t="s">
        <v>28</v>
      </c>
      <c r="D94" s="35" t="s">
        <v>29</v>
      </c>
      <c r="E94" s="35" t="s">
        <v>97</v>
      </c>
      <c r="F94" s="35"/>
      <c r="G94" s="35"/>
      <c r="H94" s="36"/>
    </row>
    <row r="95" spans="2:8" x14ac:dyDescent="0.25">
      <c r="B95" s="37"/>
      <c r="C95" s="38" t="s">
        <v>31</v>
      </c>
      <c r="D95" s="39"/>
      <c r="E95" s="14"/>
      <c r="F95" s="14"/>
      <c r="G95" s="14"/>
      <c r="H95" s="15"/>
    </row>
    <row r="96" spans="2:8" x14ac:dyDescent="0.25">
      <c r="B96" s="37">
        <f>B88+1</f>
        <v>45</v>
      </c>
      <c r="C96" s="65" t="s">
        <v>32</v>
      </c>
      <c r="D96" s="109"/>
      <c r="E96" s="110">
        <v>0</v>
      </c>
      <c r="F96" s="105">
        <f t="shared" ref="F96" si="17">D96*E96</f>
        <v>0</v>
      </c>
      <c r="G96" s="105">
        <f t="shared" ref="G96" si="18">F96*14</f>
        <v>0</v>
      </c>
      <c r="H96" s="15"/>
    </row>
    <row r="97" spans="2:8" x14ac:dyDescent="0.25">
      <c r="B97" s="37"/>
      <c r="C97" s="38" t="s">
        <v>35</v>
      </c>
      <c r="D97" s="39"/>
      <c r="E97" s="14"/>
      <c r="F97" s="14"/>
      <c r="G97" s="14"/>
      <c r="H97" s="15"/>
    </row>
    <row r="98" spans="2:8" x14ac:dyDescent="0.25">
      <c r="B98" s="37">
        <f>B96+1</f>
        <v>46</v>
      </c>
      <c r="C98" s="114" t="s">
        <v>36</v>
      </c>
      <c r="D98" s="109"/>
      <c r="E98" s="110">
        <v>0</v>
      </c>
      <c r="F98" s="105">
        <f>D98*E98</f>
        <v>0</v>
      </c>
      <c r="G98" s="105">
        <f>F98*14</f>
        <v>0</v>
      </c>
      <c r="H98" s="15"/>
    </row>
    <row r="99" spans="2:8" x14ac:dyDescent="0.25">
      <c r="B99" s="37">
        <f>B98+1</f>
        <v>47</v>
      </c>
      <c r="C99" s="114" t="s">
        <v>37</v>
      </c>
      <c r="D99" s="109"/>
      <c r="E99" s="110">
        <v>0</v>
      </c>
      <c r="F99" s="105">
        <f>D99*E99</f>
        <v>0</v>
      </c>
      <c r="G99" s="105">
        <f>F99*14</f>
        <v>0</v>
      </c>
      <c r="H99" s="15"/>
    </row>
    <row r="100" spans="2:8" ht="15.75" thickBot="1" x14ac:dyDescent="0.3">
      <c r="B100" s="37">
        <f>B99+1</f>
        <v>48</v>
      </c>
      <c r="C100" s="114" t="s">
        <v>38</v>
      </c>
      <c r="D100" s="109"/>
      <c r="E100" s="110">
        <v>0</v>
      </c>
      <c r="F100" s="105">
        <f>D100*E100</f>
        <v>0</v>
      </c>
      <c r="G100" s="177">
        <f>F100*14</f>
        <v>0</v>
      </c>
      <c r="H100" s="15"/>
    </row>
    <row r="101" spans="2:8" ht="15.75" thickBot="1" x14ac:dyDescent="0.3">
      <c r="B101" s="25"/>
      <c r="C101" s="26" t="s">
        <v>43</v>
      </c>
      <c r="D101" s="27"/>
      <c r="E101" s="27"/>
      <c r="F101" s="170"/>
      <c r="G101" s="178">
        <f>SUM(G96:G100)</f>
        <v>0</v>
      </c>
      <c r="H101" s="171"/>
    </row>
    <row r="102" spans="2:8" x14ac:dyDescent="0.25">
      <c r="B102" s="33"/>
      <c r="C102" s="34" t="s">
        <v>44</v>
      </c>
      <c r="D102" s="35" t="s">
        <v>45</v>
      </c>
      <c r="E102" s="35" t="s">
        <v>46</v>
      </c>
      <c r="F102" s="35"/>
      <c r="G102" s="35"/>
      <c r="H102" s="36" t="s">
        <v>25</v>
      </c>
    </row>
    <row r="103" spans="2:8" x14ac:dyDescent="0.25">
      <c r="B103" s="37">
        <f>B100+1</f>
        <v>49</v>
      </c>
      <c r="C103" s="65" t="s">
        <v>47</v>
      </c>
      <c r="D103" s="109"/>
      <c r="E103" s="110">
        <v>0</v>
      </c>
      <c r="F103" s="13"/>
      <c r="G103" s="14"/>
      <c r="H103" s="106">
        <f t="shared" ref="H103:H109" si="19">D103*E103</f>
        <v>0</v>
      </c>
    </row>
    <row r="104" spans="2:8" x14ac:dyDescent="0.25">
      <c r="B104" s="37">
        <f>B103+1</f>
        <v>50</v>
      </c>
      <c r="C104" s="65" t="s">
        <v>48</v>
      </c>
      <c r="D104" s="109"/>
      <c r="E104" s="110">
        <v>0</v>
      </c>
      <c r="F104" s="13"/>
      <c r="G104" s="14"/>
      <c r="H104" s="106">
        <f t="shared" si="19"/>
        <v>0</v>
      </c>
    </row>
    <row r="105" spans="2:8" x14ac:dyDescent="0.25">
      <c r="B105" s="37">
        <f t="shared" ref="B105:B109" si="20">B104+1</f>
        <v>51</v>
      </c>
      <c r="C105" s="65" t="s">
        <v>49</v>
      </c>
      <c r="D105" s="109"/>
      <c r="E105" s="110">
        <v>0</v>
      </c>
      <c r="F105" s="13"/>
      <c r="G105" s="14"/>
      <c r="H105" s="106">
        <f t="shared" si="19"/>
        <v>0</v>
      </c>
    </row>
    <row r="106" spans="2:8" x14ac:dyDescent="0.25">
      <c r="B106" s="37">
        <f t="shared" si="20"/>
        <v>52</v>
      </c>
      <c r="C106" s="65" t="s">
        <v>50</v>
      </c>
      <c r="D106" s="109"/>
      <c r="E106" s="110">
        <v>0</v>
      </c>
      <c r="F106" s="13"/>
      <c r="G106" s="14"/>
      <c r="H106" s="106">
        <f t="shared" si="19"/>
        <v>0</v>
      </c>
    </row>
    <row r="107" spans="2:8" x14ac:dyDescent="0.25">
      <c r="B107" s="37">
        <f t="shared" si="20"/>
        <v>53</v>
      </c>
      <c r="C107" s="65" t="s">
        <v>51</v>
      </c>
      <c r="D107" s="109"/>
      <c r="E107" s="110">
        <v>0</v>
      </c>
      <c r="F107" s="13"/>
      <c r="G107" s="14"/>
      <c r="H107" s="106">
        <f t="shared" si="19"/>
        <v>0</v>
      </c>
    </row>
    <row r="108" spans="2:8" x14ac:dyDescent="0.25">
      <c r="B108" s="37">
        <f t="shared" si="20"/>
        <v>54</v>
      </c>
      <c r="C108" s="65" t="s">
        <v>52</v>
      </c>
      <c r="D108" s="109"/>
      <c r="E108" s="110">
        <v>0</v>
      </c>
      <c r="F108" s="13"/>
      <c r="G108" s="14"/>
      <c r="H108" s="106">
        <f t="shared" si="19"/>
        <v>0</v>
      </c>
    </row>
    <row r="109" spans="2:8" ht="15.75" thickBot="1" x14ac:dyDescent="0.3">
      <c r="B109" s="37">
        <f t="shared" si="20"/>
        <v>55</v>
      </c>
      <c r="C109" s="114" t="s">
        <v>93</v>
      </c>
      <c r="D109" s="109"/>
      <c r="E109" s="110">
        <v>0</v>
      </c>
      <c r="F109" s="13"/>
      <c r="G109" s="14"/>
      <c r="H109" s="179">
        <f t="shared" si="19"/>
        <v>0</v>
      </c>
    </row>
    <row r="110" spans="2:8" ht="15.75" thickBot="1" x14ac:dyDescent="0.3">
      <c r="B110" s="16"/>
      <c r="C110" s="17" t="s">
        <v>54</v>
      </c>
      <c r="D110" s="18"/>
      <c r="E110" s="18"/>
      <c r="F110" s="18"/>
      <c r="G110" s="173"/>
      <c r="H110" s="178">
        <f>SUM(H103:H109)</f>
        <v>0</v>
      </c>
    </row>
    <row r="111" spans="2:8" x14ac:dyDescent="0.25">
      <c r="B111" s="44"/>
      <c r="C111" s="45"/>
      <c r="D111" s="46" t="s">
        <v>21</v>
      </c>
      <c r="E111" s="46" t="s">
        <v>22</v>
      </c>
      <c r="F111" s="46" t="s">
        <v>23</v>
      </c>
      <c r="G111" s="46" t="s">
        <v>24</v>
      </c>
      <c r="H111" s="47"/>
    </row>
    <row r="112" spans="2:8" ht="15.75" thickBot="1" x14ac:dyDescent="0.3">
      <c r="B112" s="42"/>
      <c r="C112" s="52" t="s">
        <v>55</v>
      </c>
      <c r="D112" s="53"/>
      <c r="E112" s="53"/>
      <c r="F112" s="53"/>
      <c r="G112" s="53" t="s">
        <v>27</v>
      </c>
      <c r="H112" s="54"/>
    </row>
    <row r="113" spans="2:8" x14ac:dyDescent="0.25">
      <c r="B113" s="55"/>
      <c r="C113" s="56" t="s">
        <v>62</v>
      </c>
      <c r="D113" s="57"/>
      <c r="E113" s="58"/>
      <c r="F113" s="58"/>
      <c r="G113" s="58"/>
      <c r="H113" s="59"/>
    </row>
    <row r="114" spans="2:8" x14ac:dyDescent="0.25">
      <c r="B114" s="37">
        <f>B109+1</f>
        <v>56</v>
      </c>
      <c r="C114" s="65" t="s">
        <v>98</v>
      </c>
      <c r="D114" s="109"/>
      <c r="E114" s="110">
        <v>0</v>
      </c>
      <c r="F114" s="105">
        <f t="shared" ref="F114:F115" si="21">D114*E114</f>
        <v>0</v>
      </c>
      <c r="G114" s="105">
        <f t="shared" ref="G114:G115" si="22">F114*14</f>
        <v>0</v>
      </c>
      <c r="H114" s="15"/>
    </row>
    <row r="115" spans="2:8" ht="15.75" thickBot="1" x14ac:dyDescent="0.3">
      <c r="B115" s="37">
        <f>B114+1</f>
        <v>57</v>
      </c>
      <c r="C115" s="65" t="s">
        <v>99</v>
      </c>
      <c r="D115" s="109"/>
      <c r="E115" s="110">
        <v>0</v>
      </c>
      <c r="F115" s="105">
        <f t="shared" si="21"/>
        <v>0</v>
      </c>
      <c r="G115" s="177">
        <f t="shared" si="22"/>
        <v>0</v>
      </c>
      <c r="H115" s="15"/>
    </row>
    <row r="116" spans="2:8" ht="15.75" thickBot="1" x14ac:dyDescent="0.3">
      <c r="B116" s="25"/>
      <c r="C116" s="26" t="s">
        <v>43</v>
      </c>
      <c r="D116" s="27"/>
      <c r="E116" s="27"/>
      <c r="F116" s="175"/>
      <c r="G116" s="178">
        <f>G114+G115</f>
        <v>0</v>
      </c>
      <c r="H116" s="171"/>
    </row>
    <row r="117" spans="2:8" x14ac:dyDescent="0.25">
      <c r="B117" s="33"/>
      <c r="C117" s="34" t="s">
        <v>100</v>
      </c>
      <c r="D117" s="35" t="s">
        <v>29</v>
      </c>
      <c r="E117" s="35" t="s">
        <v>97</v>
      </c>
      <c r="F117" s="35"/>
      <c r="G117" s="35"/>
      <c r="H117" s="36"/>
    </row>
    <row r="118" spans="2:8" x14ac:dyDescent="0.25">
      <c r="B118" s="37">
        <f>B115+1</f>
        <v>58</v>
      </c>
      <c r="C118" s="65" t="s">
        <v>66</v>
      </c>
      <c r="D118" s="109"/>
      <c r="E118" s="110">
        <v>0</v>
      </c>
      <c r="F118" s="14"/>
      <c r="G118" s="14"/>
      <c r="H118" s="104">
        <f>D118*E118</f>
        <v>0</v>
      </c>
    </row>
    <row r="119" spans="2:8" x14ac:dyDescent="0.25">
      <c r="B119" s="37">
        <f>B118+1</f>
        <v>59</v>
      </c>
      <c r="C119" s="65" t="s">
        <v>67</v>
      </c>
      <c r="D119" s="109"/>
      <c r="E119" s="110">
        <v>0</v>
      </c>
      <c r="F119" s="14"/>
      <c r="G119" s="14"/>
      <c r="H119" s="104">
        <f t="shared" ref="H119:H128" si="23">D119*E119</f>
        <v>0</v>
      </c>
    </row>
    <row r="120" spans="2:8" x14ac:dyDescent="0.25">
      <c r="B120" s="37">
        <f t="shared" ref="B120:B128" si="24">B119+1</f>
        <v>60</v>
      </c>
      <c r="C120" s="65" t="s">
        <v>101</v>
      </c>
      <c r="D120" s="109"/>
      <c r="E120" s="110">
        <v>0</v>
      </c>
      <c r="F120" s="14"/>
      <c r="G120" s="14"/>
      <c r="H120" s="104">
        <f t="shared" si="23"/>
        <v>0</v>
      </c>
    </row>
    <row r="121" spans="2:8" x14ac:dyDescent="0.25">
      <c r="B121" s="37">
        <f t="shared" si="24"/>
        <v>61</v>
      </c>
      <c r="C121" s="65" t="s">
        <v>102</v>
      </c>
      <c r="D121" s="109"/>
      <c r="E121" s="110">
        <v>0</v>
      </c>
      <c r="F121" s="14"/>
      <c r="G121" s="14"/>
      <c r="H121" s="104">
        <f t="shared" si="23"/>
        <v>0</v>
      </c>
    </row>
    <row r="122" spans="2:8" x14ac:dyDescent="0.25">
      <c r="B122" s="37">
        <f t="shared" si="24"/>
        <v>62</v>
      </c>
      <c r="C122" s="65" t="s">
        <v>103</v>
      </c>
      <c r="D122" s="109"/>
      <c r="E122" s="110">
        <v>0</v>
      </c>
      <c r="F122" s="14"/>
      <c r="G122" s="14"/>
      <c r="H122" s="104">
        <f t="shared" si="23"/>
        <v>0</v>
      </c>
    </row>
    <row r="123" spans="2:8" x14ac:dyDescent="0.25">
      <c r="B123" s="37">
        <f t="shared" si="24"/>
        <v>63</v>
      </c>
      <c r="C123" s="65" t="s">
        <v>104</v>
      </c>
      <c r="D123" s="109"/>
      <c r="E123" s="110">
        <v>0</v>
      </c>
      <c r="F123" s="14"/>
      <c r="G123" s="14"/>
      <c r="H123" s="104">
        <f t="shared" si="23"/>
        <v>0</v>
      </c>
    </row>
    <row r="124" spans="2:8" x14ac:dyDescent="0.25">
      <c r="B124" s="37">
        <f t="shared" si="24"/>
        <v>64</v>
      </c>
      <c r="C124" s="65" t="s">
        <v>105</v>
      </c>
      <c r="D124" s="109"/>
      <c r="E124" s="110">
        <v>0</v>
      </c>
      <c r="F124" s="14"/>
      <c r="G124" s="14"/>
      <c r="H124" s="104">
        <f t="shared" si="23"/>
        <v>0</v>
      </c>
    </row>
    <row r="125" spans="2:8" x14ac:dyDescent="0.25">
      <c r="B125" s="37">
        <f t="shared" si="24"/>
        <v>65</v>
      </c>
      <c r="C125" s="65" t="s">
        <v>106</v>
      </c>
      <c r="D125" s="109"/>
      <c r="E125" s="110">
        <v>0</v>
      </c>
      <c r="F125" s="14"/>
      <c r="G125" s="14"/>
      <c r="H125" s="104">
        <f t="shared" si="23"/>
        <v>0</v>
      </c>
    </row>
    <row r="126" spans="2:8" x14ac:dyDescent="0.25">
      <c r="B126" s="37">
        <f t="shared" si="24"/>
        <v>66</v>
      </c>
      <c r="C126" s="65" t="s">
        <v>107</v>
      </c>
      <c r="D126" s="109"/>
      <c r="E126" s="110">
        <v>0</v>
      </c>
      <c r="F126" s="14"/>
      <c r="G126" s="14"/>
      <c r="H126" s="104">
        <f t="shared" si="23"/>
        <v>0</v>
      </c>
    </row>
    <row r="127" spans="2:8" x14ac:dyDescent="0.25">
      <c r="B127" s="37">
        <f t="shared" si="24"/>
        <v>67</v>
      </c>
      <c r="C127" s="114" t="s">
        <v>93</v>
      </c>
      <c r="D127" s="109"/>
      <c r="E127" s="110">
        <v>0</v>
      </c>
      <c r="F127" s="14"/>
      <c r="G127" s="14"/>
      <c r="H127" s="104">
        <f t="shared" si="23"/>
        <v>0</v>
      </c>
    </row>
    <row r="128" spans="2:8" ht="15.75" thickBot="1" x14ac:dyDescent="0.3">
      <c r="B128" s="37">
        <f t="shared" si="24"/>
        <v>68</v>
      </c>
      <c r="C128" s="114" t="s">
        <v>93</v>
      </c>
      <c r="D128" s="109"/>
      <c r="E128" s="110">
        <v>0</v>
      </c>
      <c r="F128" s="14"/>
      <c r="G128" s="14"/>
      <c r="H128" s="180">
        <f t="shared" si="23"/>
        <v>0</v>
      </c>
    </row>
    <row r="129" spans="2:8" ht="15.75" thickBot="1" x14ac:dyDescent="0.3">
      <c r="B129" s="25"/>
      <c r="C129" s="26" t="s">
        <v>81</v>
      </c>
      <c r="D129" s="27"/>
      <c r="E129" s="27"/>
      <c r="F129" s="28"/>
      <c r="G129" s="175"/>
      <c r="H129" s="178">
        <f>SUM(H118:H128)</f>
        <v>0</v>
      </c>
    </row>
    <row r="130" spans="2:8" x14ac:dyDescent="0.25">
      <c r="B130" s="33"/>
      <c r="C130" s="34" t="s">
        <v>82</v>
      </c>
      <c r="D130" s="35" t="s">
        <v>29</v>
      </c>
      <c r="E130" s="35" t="s">
        <v>97</v>
      </c>
      <c r="F130" s="35"/>
      <c r="G130" s="35"/>
      <c r="H130" s="36"/>
    </row>
    <row r="131" spans="2:8" x14ac:dyDescent="0.25">
      <c r="B131" s="37">
        <f>B128+1</f>
        <v>69</v>
      </c>
      <c r="C131" s="114" t="s">
        <v>83</v>
      </c>
      <c r="D131" s="109"/>
      <c r="E131" s="110">
        <v>0</v>
      </c>
      <c r="F131" s="14"/>
      <c r="G131" s="14"/>
      <c r="H131" s="104">
        <f>D131*E131</f>
        <v>0</v>
      </c>
    </row>
    <row r="132" spans="2:8" x14ac:dyDescent="0.25">
      <c r="B132" s="37">
        <f>B131+1</f>
        <v>70</v>
      </c>
      <c r="C132" s="114" t="s">
        <v>84</v>
      </c>
      <c r="D132" s="109"/>
      <c r="E132" s="110">
        <v>0</v>
      </c>
      <c r="F132" s="14"/>
      <c r="G132" s="14"/>
      <c r="H132" s="104">
        <f t="shared" ref="H132:H133" si="25">D132*E132</f>
        <v>0</v>
      </c>
    </row>
    <row r="133" spans="2:8" x14ac:dyDescent="0.25">
      <c r="B133" s="37">
        <f>B132+1</f>
        <v>71</v>
      </c>
      <c r="C133" s="113" t="s">
        <v>85</v>
      </c>
      <c r="D133" s="109"/>
      <c r="E133" s="110">
        <v>0</v>
      </c>
      <c r="F133" s="14"/>
      <c r="G133" s="14"/>
      <c r="H133" s="104">
        <f t="shared" si="25"/>
        <v>0</v>
      </c>
    </row>
    <row r="134" spans="2:8" ht="15.75" thickBot="1" x14ac:dyDescent="0.3">
      <c r="B134" s="25"/>
      <c r="C134" s="26" t="s">
        <v>86</v>
      </c>
      <c r="D134" s="27"/>
      <c r="E134" s="27"/>
      <c r="F134" s="28"/>
      <c r="G134" s="28"/>
      <c r="H134" s="103">
        <f>SUM(H131:H133)</f>
        <v>0</v>
      </c>
    </row>
    <row r="135" spans="2:8" x14ac:dyDescent="0.25">
      <c r="B135" s="33"/>
      <c r="C135" s="34" t="s">
        <v>87</v>
      </c>
      <c r="D135" s="35" t="s">
        <v>45</v>
      </c>
      <c r="E135" s="35" t="s">
        <v>46</v>
      </c>
      <c r="F135" s="35"/>
      <c r="G135" s="35"/>
      <c r="H135" s="36"/>
    </row>
    <row r="136" spans="2:8" x14ac:dyDescent="0.25">
      <c r="B136" s="11">
        <f>B133+1</f>
        <v>72</v>
      </c>
      <c r="C136" s="65" t="s">
        <v>89</v>
      </c>
      <c r="D136" s="109"/>
      <c r="E136" s="110">
        <v>0</v>
      </c>
      <c r="F136" s="14"/>
      <c r="G136" s="14"/>
      <c r="H136" s="104">
        <f>D136*E136</f>
        <v>0</v>
      </c>
    </row>
    <row r="137" spans="2:8" x14ac:dyDescent="0.25">
      <c r="B137" s="11">
        <f>B136+1</f>
        <v>73</v>
      </c>
      <c r="C137" s="65" t="s">
        <v>90</v>
      </c>
      <c r="D137" s="109"/>
      <c r="E137" s="110">
        <v>0</v>
      </c>
      <c r="F137" s="14"/>
      <c r="G137" s="14"/>
      <c r="H137" s="104">
        <f t="shared" ref="H137:H141" si="26">D137*E137</f>
        <v>0</v>
      </c>
    </row>
    <row r="138" spans="2:8" x14ac:dyDescent="0.25">
      <c r="B138" s="11">
        <f t="shared" ref="B138:B141" si="27">B137+1</f>
        <v>74</v>
      </c>
      <c r="C138" s="65" t="s">
        <v>91</v>
      </c>
      <c r="D138" s="109"/>
      <c r="E138" s="110">
        <v>0</v>
      </c>
      <c r="F138" s="14"/>
      <c r="G138" s="14"/>
      <c r="H138" s="104">
        <f t="shared" si="26"/>
        <v>0</v>
      </c>
    </row>
    <row r="139" spans="2:8" x14ac:dyDescent="0.25">
      <c r="B139" s="11">
        <f t="shared" si="27"/>
        <v>75</v>
      </c>
      <c r="C139" s="65" t="s">
        <v>51</v>
      </c>
      <c r="D139" s="109"/>
      <c r="E139" s="110">
        <v>0</v>
      </c>
      <c r="F139" s="14"/>
      <c r="G139" s="14"/>
      <c r="H139" s="104">
        <f t="shared" si="26"/>
        <v>0</v>
      </c>
    </row>
    <row r="140" spans="2:8" x14ac:dyDescent="0.25">
      <c r="B140" s="11">
        <f t="shared" si="27"/>
        <v>76</v>
      </c>
      <c r="C140" s="65" t="s">
        <v>92</v>
      </c>
      <c r="D140" s="109"/>
      <c r="E140" s="110">
        <v>0</v>
      </c>
      <c r="F140" s="14"/>
      <c r="G140" s="14"/>
      <c r="H140" s="104">
        <f t="shared" si="26"/>
        <v>0</v>
      </c>
    </row>
    <row r="141" spans="2:8" ht="15.75" thickBot="1" x14ac:dyDescent="0.3">
      <c r="B141" s="11">
        <f t="shared" si="27"/>
        <v>77</v>
      </c>
      <c r="C141" s="113" t="s">
        <v>93</v>
      </c>
      <c r="D141" s="109"/>
      <c r="E141" s="110">
        <v>0</v>
      </c>
      <c r="F141" s="14"/>
      <c r="G141" s="14"/>
      <c r="H141" s="180">
        <f t="shared" si="26"/>
        <v>0</v>
      </c>
    </row>
    <row r="142" spans="2:8" ht="15.75" thickBot="1" x14ac:dyDescent="0.3">
      <c r="B142" s="16"/>
      <c r="C142" s="17" t="s">
        <v>54</v>
      </c>
      <c r="D142" s="18"/>
      <c r="E142" s="18"/>
      <c r="F142" s="19"/>
      <c r="G142" s="173"/>
      <c r="H142" s="178">
        <f>SUM(H136:H141)</f>
        <v>0</v>
      </c>
    </row>
    <row r="143" spans="2:8" ht="15.75" thickBot="1" x14ac:dyDescent="0.3">
      <c r="B143" s="2"/>
    </row>
    <row r="144" spans="2:8" s="12" customFormat="1" ht="39.950000000000003" customHeight="1" thickBot="1" x14ac:dyDescent="0.3">
      <c r="B144" s="210" t="s">
        <v>108</v>
      </c>
      <c r="C144" s="211"/>
      <c r="D144" s="211"/>
      <c r="E144" s="211"/>
      <c r="F144" s="211"/>
      <c r="G144" s="211"/>
      <c r="H144" s="212"/>
    </row>
    <row r="145" spans="2:8" x14ac:dyDescent="0.25">
      <c r="B145" s="97" t="s">
        <v>19</v>
      </c>
      <c r="C145" s="98" t="s">
        <v>108</v>
      </c>
      <c r="D145" s="99" t="s">
        <v>21</v>
      </c>
      <c r="E145" s="99" t="s">
        <v>22</v>
      </c>
      <c r="F145" s="99" t="s">
        <v>23</v>
      </c>
      <c r="G145" s="99" t="s">
        <v>24</v>
      </c>
      <c r="H145" s="100" t="s">
        <v>25</v>
      </c>
    </row>
    <row r="146" spans="2:8" ht="15.75" thickBot="1" x14ac:dyDescent="0.3">
      <c r="B146" s="79"/>
      <c r="C146" s="80"/>
      <c r="D146" s="81"/>
      <c r="E146" s="81"/>
      <c r="F146" s="81"/>
      <c r="G146" s="81" t="s">
        <v>27</v>
      </c>
      <c r="H146" s="82" t="s">
        <v>27</v>
      </c>
    </row>
    <row r="147" spans="2:8" x14ac:dyDescent="0.25">
      <c r="B147" s="33"/>
      <c r="C147" s="34" t="s">
        <v>28</v>
      </c>
      <c r="D147" s="35" t="s">
        <v>29</v>
      </c>
      <c r="E147" s="35" t="s">
        <v>97</v>
      </c>
      <c r="F147" s="35"/>
      <c r="G147" s="35"/>
      <c r="H147" s="36"/>
    </row>
    <row r="148" spans="2:8" x14ac:dyDescent="0.25">
      <c r="B148" s="37"/>
      <c r="C148" s="38" t="s">
        <v>31</v>
      </c>
      <c r="D148" s="39"/>
      <c r="E148" s="14"/>
      <c r="F148" s="14"/>
      <c r="G148" s="14"/>
      <c r="H148" s="15"/>
    </row>
    <row r="149" spans="2:8" ht="15.75" thickBot="1" x14ac:dyDescent="0.3">
      <c r="B149" s="37">
        <f>B141+1</f>
        <v>78</v>
      </c>
      <c r="C149" s="65" t="s">
        <v>32</v>
      </c>
      <c r="D149" s="109"/>
      <c r="E149" s="110">
        <v>0</v>
      </c>
      <c r="F149" s="83">
        <f t="shared" ref="F149" si="28">D149*E149</f>
        <v>0</v>
      </c>
      <c r="G149" s="183">
        <f t="shared" ref="G149" si="29">F149*14</f>
        <v>0</v>
      </c>
      <c r="H149" s="15"/>
    </row>
    <row r="150" spans="2:8" ht="15.75" thickBot="1" x14ac:dyDescent="0.3">
      <c r="B150" s="16"/>
      <c r="C150" s="17" t="s">
        <v>43</v>
      </c>
      <c r="D150" s="18"/>
      <c r="E150" s="18"/>
      <c r="F150" s="181"/>
      <c r="G150" s="184">
        <f>SUM(G149:G149)</f>
        <v>0</v>
      </c>
      <c r="H150" s="182"/>
    </row>
    <row r="151" spans="2:8" x14ac:dyDescent="0.25">
      <c r="B151" s="33"/>
      <c r="C151" s="34" t="s">
        <v>44</v>
      </c>
      <c r="D151" s="35" t="s">
        <v>45</v>
      </c>
      <c r="E151" s="35" t="s">
        <v>46</v>
      </c>
      <c r="F151" s="35"/>
      <c r="G151" s="35"/>
      <c r="H151" s="36" t="s">
        <v>25</v>
      </c>
    </row>
    <row r="152" spans="2:8" x14ac:dyDescent="0.25">
      <c r="B152" s="37">
        <f>B149+1</f>
        <v>79</v>
      </c>
      <c r="C152" s="65" t="s">
        <v>47</v>
      </c>
      <c r="D152" s="109"/>
      <c r="E152" s="110">
        <v>0</v>
      </c>
      <c r="F152" s="13"/>
      <c r="G152" s="14"/>
      <c r="H152" s="84">
        <f t="shared" ref="H152:H158" si="30">D152*E152</f>
        <v>0</v>
      </c>
    </row>
    <row r="153" spans="2:8" x14ac:dyDescent="0.25">
      <c r="B153" s="37">
        <f>B152+1</f>
        <v>80</v>
      </c>
      <c r="C153" s="65" t="s">
        <v>48</v>
      </c>
      <c r="D153" s="109"/>
      <c r="E153" s="110">
        <v>0</v>
      </c>
      <c r="F153" s="13"/>
      <c r="G153" s="14"/>
      <c r="H153" s="84">
        <f t="shared" si="30"/>
        <v>0</v>
      </c>
    </row>
    <row r="154" spans="2:8" x14ac:dyDescent="0.25">
      <c r="B154" s="37">
        <f t="shared" ref="B154:B158" si="31">B153+1</f>
        <v>81</v>
      </c>
      <c r="C154" s="65" t="s">
        <v>49</v>
      </c>
      <c r="D154" s="109"/>
      <c r="E154" s="110">
        <v>0</v>
      </c>
      <c r="F154" s="13"/>
      <c r="G154" s="14"/>
      <c r="H154" s="84">
        <f t="shared" si="30"/>
        <v>0</v>
      </c>
    </row>
    <row r="155" spans="2:8" x14ac:dyDescent="0.25">
      <c r="B155" s="37">
        <f t="shared" si="31"/>
        <v>82</v>
      </c>
      <c r="C155" s="65" t="s">
        <v>50</v>
      </c>
      <c r="D155" s="109"/>
      <c r="E155" s="110">
        <v>0</v>
      </c>
      <c r="F155" s="13"/>
      <c r="G155" s="14"/>
      <c r="H155" s="84">
        <f t="shared" si="30"/>
        <v>0</v>
      </c>
    </row>
    <row r="156" spans="2:8" x14ac:dyDescent="0.25">
      <c r="B156" s="37">
        <f t="shared" si="31"/>
        <v>83</v>
      </c>
      <c r="C156" s="65" t="s">
        <v>51</v>
      </c>
      <c r="D156" s="109"/>
      <c r="E156" s="110">
        <v>0</v>
      </c>
      <c r="F156" s="13"/>
      <c r="G156" s="14"/>
      <c r="H156" s="84">
        <f t="shared" si="30"/>
        <v>0</v>
      </c>
    </row>
    <row r="157" spans="2:8" x14ac:dyDescent="0.25">
      <c r="B157" s="37">
        <f t="shared" si="31"/>
        <v>84</v>
      </c>
      <c r="C157" s="65" t="s">
        <v>52</v>
      </c>
      <c r="D157" s="109"/>
      <c r="E157" s="110">
        <v>0</v>
      </c>
      <c r="F157" s="13"/>
      <c r="G157" s="14"/>
      <c r="H157" s="84">
        <f t="shared" si="30"/>
        <v>0</v>
      </c>
    </row>
    <row r="158" spans="2:8" ht="15.75" thickBot="1" x14ac:dyDescent="0.3">
      <c r="B158" s="37">
        <f t="shared" si="31"/>
        <v>85</v>
      </c>
      <c r="C158" s="114" t="s">
        <v>93</v>
      </c>
      <c r="D158" s="109"/>
      <c r="E158" s="110">
        <v>0</v>
      </c>
      <c r="F158" s="13"/>
      <c r="G158" s="14"/>
      <c r="H158" s="185">
        <f t="shared" si="30"/>
        <v>0</v>
      </c>
    </row>
    <row r="159" spans="2:8" ht="15.75" thickBot="1" x14ac:dyDescent="0.3">
      <c r="B159" s="16"/>
      <c r="C159" s="17" t="s">
        <v>54</v>
      </c>
      <c r="D159" s="18"/>
      <c r="E159" s="18"/>
      <c r="F159" s="18"/>
      <c r="G159" s="173"/>
      <c r="H159" s="184">
        <f>SUM(H152:H158)</f>
        <v>0</v>
      </c>
    </row>
    <row r="160" spans="2:8" x14ac:dyDescent="0.25">
      <c r="B160" s="33"/>
      <c r="C160" s="34" t="s">
        <v>100</v>
      </c>
      <c r="D160" s="35" t="s">
        <v>29</v>
      </c>
      <c r="E160" s="35" t="s">
        <v>97</v>
      </c>
      <c r="F160" s="35"/>
      <c r="G160" s="35"/>
      <c r="H160" s="36"/>
    </row>
    <row r="161" spans="2:8" x14ac:dyDescent="0.25">
      <c r="B161" s="37">
        <f>B158+1</f>
        <v>86</v>
      </c>
      <c r="C161" s="65" t="s">
        <v>66</v>
      </c>
      <c r="D161" s="109"/>
      <c r="E161" s="110">
        <v>0</v>
      </c>
      <c r="F161" s="14"/>
      <c r="G161" s="14"/>
      <c r="H161" s="85">
        <f>D161*E161</f>
        <v>0</v>
      </c>
    </row>
    <row r="162" spans="2:8" x14ac:dyDescent="0.25">
      <c r="B162" s="37">
        <f>B161+1</f>
        <v>87</v>
      </c>
      <c r="C162" s="65" t="s">
        <v>67</v>
      </c>
      <c r="D162" s="109"/>
      <c r="E162" s="110">
        <v>0</v>
      </c>
      <c r="F162" s="14"/>
      <c r="G162" s="14"/>
      <c r="H162" s="85">
        <f t="shared" ref="H162:H168" si="32">D162*E162</f>
        <v>0</v>
      </c>
    </row>
    <row r="163" spans="2:8" x14ac:dyDescent="0.25">
      <c r="B163" s="37">
        <f t="shared" ref="B163:B168" si="33">B162+1</f>
        <v>88</v>
      </c>
      <c r="C163" s="65" t="s">
        <v>101</v>
      </c>
      <c r="D163" s="109"/>
      <c r="E163" s="110">
        <v>0</v>
      </c>
      <c r="F163" s="14"/>
      <c r="G163" s="14"/>
      <c r="H163" s="85">
        <f t="shared" si="32"/>
        <v>0</v>
      </c>
    </row>
    <row r="164" spans="2:8" x14ac:dyDescent="0.25">
      <c r="B164" s="37">
        <f t="shared" si="33"/>
        <v>89</v>
      </c>
      <c r="C164" s="65" t="s">
        <v>109</v>
      </c>
      <c r="D164" s="109"/>
      <c r="E164" s="110">
        <v>0</v>
      </c>
      <c r="F164" s="14"/>
      <c r="G164" s="14"/>
      <c r="H164" s="85">
        <f t="shared" si="32"/>
        <v>0</v>
      </c>
    </row>
    <row r="165" spans="2:8" x14ac:dyDescent="0.25">
      <c r="B165" s="37">
        <f t="shared" si="33"/>
        <v>90</v>
      </c>
      <c r="C165" s="65" t="s">
        <v>110</v>
      </c>
      <c r="D165" s="109"/>
      <c r="E165" s="110">
        <v>0</v>
      </c>
      <c r="F165" s="14"/>
      <c r="G165" s="14"/>
      <c r="H165" s="85">
        <f t="shared" si="32"/>
        <v>0</v>
      </c>
    </row>
    <row r="166" spans="2:8" x14ac:dyDescent="0.25">
      <c r="B166" s="37">
        <f t="shared" si="33"/>
        <v>91</v>
      </c>
      <c r="C166" s="65" t="s">
        <v>111</v>
      </c>
      <c r="D166" s="109"/>
      <c r="E166" s="110">
        <v>0</v>
      </c>
      <c r="F166" s="14"/>
      <c r="G166" s="14"/>
      <c r="H166" s="85">
        <f t="shared" si="32"/>
        <v>0</v>
      </c>
    </row>
    <row r="167" spans="2:8" x14ac:dyDescent="0.25">
      <c r="B167" s="37">
        <f>B166+1</f>
        <v>92</v>
      </c>
      <c r="C167" s="113" t="s">
        <v>93</v>
      </c>
      <c r="D167" s="109"/>
      <c r="E167" s="110">
        <v>0</v>
      </c>
      <c r="F167" s="14"/>
      <c r="G167" s="14"/>
      <c r="H167" s="85">
        <f t="shared" si="32"/>
        <v>0</v>
      </c>
    </row>
    <row r="168" spans="2:8" ht="15.75" thickBot="1" x14ac:dyDescent="0.3">
      <c r="B168" s="37">
        <f t="shared" si="33"/>
        <v>93</v>
      </c>
      <c r="C168" s="113" t="s">
        <v>93</v>
      </c>
      <c r="D168" s="109"/>
      <c r="E168" s="110">
        <v>0</v>
      </c>
      <c r="F168" s="14"/>
      <c r="G168" s="14"/>
      <c r="H168" s="86">
        <f t="shared" si="32"/>
        <v>0</v>
      </c>
    </row>
    <row r="169" spans="2:8" ht="15.75" thickBot="1" x14ac:dyDescent="0.3">
      <c r="B169" s="16"/>
      <c r="C169" s="17" t="s">
        <v>81</v>
      </c>
      <c r="D169" s="18"/>
      <c r="E169" s="18"/>
      <c r="F169" s="19"/>
      <c r="G169" s="173"/>
      <c r="H169" s="184">
        <f>SUM(H161:H168)</f>
        <v>0</v>
      </c>
    </row>
    <row r="170" spans="2:8" x14ac:dyDescent="0.25">
      <c r="B170" s="29"/>
      <c r="C170" s="30" t="s">
        <v>82</v>
      </c>
      <c r="D170" s="31" t="s">
        <v>29</v>
      </c>
      <c r="E170" s="31" t="s">
        <v>97</v>
      </c>
      <c r="F170" s="31"/>
      <c r="G170" s="31"/>
      <c r="H170" s="32"/>
    </row>
    <row r="171" spans="2:8" x14ac:dyDescent="0.25">
      <c r="B171" s="37">
        <f>B168+1</f>
        <v>94</v>
      </c>
      <c r="C171" s="114" t="s">
        <v>83</v>
      </c>
      <c r="D171" s="109"/>
      <c r="E171" s="110">
        <v>0</v>
      </c>
      <c r="F171" s="14"/>
      <c r="G171" s="14"/>
      <c r="H171" s="85">
        <f>D171*E171</f>
        <v>0</v>
      </c>
    </row>
    <row r="172" spans="2:8" x14ac:dyDescent="0.25">
      <c r="B172" s="37">
        <f>B171+1</f>
        <v>95</v>
      </c>
      <c r="C172" s="114" t="s">
        <v>84</v>
      </c>
      <c r="D172" s="109"/>
      <c r="E172" s="110">
        <v>0</v>
      </c>
      <c r="F172" s="14"/>
      <c r="G172" s="14"/>
      <c r="H172" s="85">
        <f t="shared" ref="H172:H173" si="34">D172*E172</f>
        <v>0</v>
      </c>
    </row>
    <row r="173" spans="2:8" ht="15.75" thickBot="1" x14ac:dyDescent="0.3">
      <c r="B173" s="68">
        <f>B172+1</f>
        <v>96</v>
      </c>
      <c r="C173" s="117" t="s">
        <v>93</v>
      </c>
      <c r="D173" s="115"/>
      <c r="E173" s="116">
        <v>0</v>
      </c>
      <c r="F173" s="20"/>
      <c r="G173" s="20"/>
      <c r="H173" s="86">
        <f t="shared" si="34"/>
        <v>0</v>
      </c>
    </row>
    <row r="174" spans="2:8" ht="15.75" thickBot="1" x14ac:dyDescent="0.3">
      <c r="B174" s="21"/>
      <c r="C174" s="22" t="s">
        <v>86</v>
      </c>
      <c r="D174" s="23"/>
      <c r="E174" s="23"/>
      <c r="F174" s="24"/>
      <c r="G174" s="186"/>
      <c r="H174" s="184">
        <f>SUM(H171:H173)</f>
        <v>0</v>
      </c>
    </row>
    <row r="175" spans="2:8" ht="15.75" thickBot="1" x14ac:dyDescent="0.3">
      <c r="B175" s="2"/>
    </row>
    <row r="176" spans="2:8" ht="39.950000000000003" customHeight="1" x14ac:dyDescent="0.25">
      <c r="B176" s="204" t="s">
        <v>112</v>
      </c>
      <c r="C176" s="205"/>
      <c r="D176" s="205"/>
      <c r="E176" s="205"/>
      <c r="F176" s="205"/>
      <c r="G176" s="205"/>
      <c r="H176" s="206"/>
    </row>
    <row r="177" spans="2:8" ht="15.75" thickBot="1" x14ac:dyDescent="0.3">
      <c r="B177" s="123"/>
      <c r="C177" s="124" t="s">
        <v>113</v>
      </c>
      <c r="D177" s="125" t="s">
        <v>21</v>
      </c>
      <c r="E177" s="125" t="s">
        <v>22</v>
      </c>
      <c r="F177" s="125" t="s">
        <v>114</v>
      </c>
      <c r="G177" s="125" t="s">
        <v>24</v>
      </c>
      <c r="H177" s="126" t="s">
        <v>25</v>
      </c>
    </row>
    <row r="178" spans="2:8" ht="15.75" thickBot="1" x14ac:dyDescent="0.3">
      <c r="B178" s="55">
        <f>B173+1</f>
        <v>97</v>
      </c>
      <c r="C178" s="127" t="s">
        <v>131</v>
      </c>
      <c r="D178" s="138">
        <v>1</v>
      </c>
      <c r="E178" s="128">
        <v>0</v>
      </c>
      <c r="F178" s="58"/>
      <c r="G178" s="191"/>
      <c r="H178" s="188">
        <f>D178*E178</f>
        <v>0</v>
      </c>
    </row>
    <row r="179" spans="2:8" ht="15.75" thickBot="1" x14ac:dyDescent="0.3">
      <c r="B179" s="66">
        <f>B178+1</f>
        <v>98</v>
      </c>
      <c r="C179" s="129" t="s">
        <v>132</v>
      </c>
      <c r="D179" s="137">
        <v>700</v>
      </c>
      <c r="E179" s="112">
        <v>0</v>
      </c>
      <c r="F179" s="189">
        <f>D179*E179</f>
        <v>0</v>
      </c>
      <c r="G179" s="192">
        <f>F179*14</f>
        <v>0</v>
      </c>
      <c r="H179" s="190"/>
    </row>
    <row r="180" spans="2:8" ht="15.75" thickBot="1" x14ac:dyDescent="0.3">
      <c r="B180" s="55">
        <f>B179+1</f>
        <v>99</v>
      </c>
      <c r="C180" s="127" t="s">
        <v>115</v>
      </c>
      <c r="D180" s="138">
        <v>1</v>
      </c>
      <c r="E180" s="128">
        <v>0</v>
      </c>
      <c r="F180" s="58"/>
      <c r="G180" s="191"/>
      <c r="H180" s="193">
        <f>D180*E180</f>
        <v>0</v>
      </c>
    </row>
    <row r="181" spans="2:8" ht="15.75" thickBot="1" x14ac:dyDescent="0.3">
      <c r="B181" s="66">
        <f>B180+1</f>
        <v>100</v>
      </c>
      <c r="C181" s="129" t="s">
        <v>116</v>
      </c>
      <c r="D181" s="137">
        <v>1</v>
      </c>
      <c r="E181" s="112">
        <v>0</v>
      </c>
      <c r="F181" s="189">
        <f>D181*E181</f>
        <v>0</v>
      </c>
      <c r="G181" s="192">
        <f>F181*14</f>
        <v>0</v>
      </c>
      <c r="H181" s="190"/>
    </row>
    <row r="182" spans="2:8" ht="15.75" thickBot="1" x14ac:dyDescent="0.3">
      <c r="B182" s="2"/>
      <c r="D182" s="8"/>
    </row>
    <row r="183" spans="2:8" ht="39.950000000000003" customHeight="1" x14ac:dyDescent="0.25">
      <c r="B183" s="204" t="s">
        <v>117</v>
      </c>
      <c r="C183" s="205"/>
      <c r="D183" s="205"/>
      <c r="E183" s="205"/>
      <c r="F183" s="205"/>
      <c r="G183" s="205"/>
      <c r="H183" s="206"/>
    </row>
    <row r="184" spans="2:8" ht="15.75" thickBot="1" x14ac:dyDescent="0.3">
      <c r="B184" s="123"/>
      <c r="C184" s="124" t="s">
        <v>113</v>
      </c>
      <c r="D184" s="125" t="s">
        <v>21</v>
      </c>
      <c r="E184" s="125" t="s">
        <v>22</v>
      </c>
      <c r="F184" s="125" t="s">
        <v>114</v>
      </c>
      <c r="G184" s="125" t="s">
        <v>24</v>
      </c>
      <c r="H184" s="126" t="s">
        <v>25</v>
      </c>
    </row>
    <row r="185" spans="2:8" ht="15.75" thickBot="1" x14ac:dyDescent="0.3">
      <c r="B185" s="55">
        <f>B181+1</f>
        <v>101</v>
      </c>
      <c r="C185" s="165" t="s">
        <v>118</v>
      </c>
      <c r="D185" s="138">
        <v>700</v>
      </c>
      <c r="E185" s="128">
        <v>0</v>
      </c>
      <c r="F185" s="58"/>
      <c r="G185" s="187"/>
      <c r="H185" s="188">
        <f>D185*E185</f>
        <v>0</v>
      </c>
    </row>
    <row r="186" spans="2:8" ht="15.75" thickBot="1" x14ac:dyDescent="0.3">
      <c r="B186" s="37">
        <f>B185+1</f>
        <v>102</v>
      </c>
      <c r="C186" s="166" t="s">
        <v>119</v>
      </c>
      <c r="D186" s="136">
        <v>700</v>
      </c>
      <c r="E186" s="110">
        <v>0</v>
      </c>
      <c r="F186" s="14"/>
      <c r="G186" s="194"/>
      <c r="H186" s="193">
        <f>D186*E186</f>
        <v>0</v>
      </c>
    </row>
    <row r="187" spans="2:8" ht="15.75" thickBot="1" x14ac:dyDescent="0.3">
      <c r="B187" s="37">
        <f>B186+1</f>
        <v>103</v>
      </c>
      <c r="C187" s="13" t="s">
        <v>120</v>
      </c>
      <c r="D187" s="136">
        <v>1</v>
      </c>
      <c r="E187" s="110">
        <v>0</v>
      </c>
      <c r="F187" s="14"/>
      <c r="G187" s="196"/>
      <c r="H187" s="193">
        <f>D187*E187</f>
        <v>0</v>
      </c>
    </row>
    <row r="188" spans="2:8" ht="15.75" thickBot="1" x14ac:dyDescent="0.3">
      <c r="B188" s="37">
        <f t="shared" ref="B188" si="35">B187+1</f>
        <v>104</v>
      </c>
      <c r="C188" s="13" t="s">
        <v>121</v>
      </c>
      <c r="D188" s="136">
        <v>1</v>
      </c>
      <c r="E188" s="110">
        <v>0</v>
      </c>
      <c r="F188" s="195">
        <f>D188*E188</f>
        <v>0</v>
      </c>
      <c r="G188" s="192">
        <f>F188*14</f>
        <v>0</v>
      </c>
      <c r="H188" s="198"/>
    </row>
    <row r="189" spans="2:8" ht="15.75" thickBot="1" x14ac:dyDescent="0.3">
      <c r="B189" s="66">
        <f>B188+1</f>
        <v>105</v>
      </c>
      <c r="C189" s="129" t="s">
        <v>122</v>
      </c>
      <c r="D189" s="137">
        <v>1</v>
      </c>
      <c r="E189" s="112">
        <v>0</v>
      </c>
      <c r="F189" s="130"/>
      <c r="G189" s="197"/>
      <c r="H189" s="193">
        <f>D189*E189</f>
        <v>0</v>
      </c>
    </row>
    <row r="190" spans="2:8" ht="15.75" thickBot="1" x14ac:dyDescent="0.3">
      <c r="B190" s="2"/>
      <c r="D190" s="161"/>
      <c r="E190" s="162"/>
      <c r="F190" s="163"/>
      <c r="G190" s="163"/>
      <c r="H190" s="164"/>
    </row>
    <row r="191" spans="2:8" ht="39.950000000000003" customHeight="1" thickBot="1" x14ac:dyDescent="0.3">
      <c r="B191" s="204" t="s">
        <v>123</v>
      </c>
      <c r="C191" s="205"/>
      <c r="D191" s="205"/>
      <c r="E191" s="205"/>
      <c r="F191" s="205"/>
      <c r="G191" s="205"/>
      <c r="H191" s="207"/>
    </row>
    <row r="192" spans="2:8" ht="15.75" thickBot="1" x14ac:dyDescent="0.3">
      <c r="B192" s="66">
        <f>B189+1</f>
        <v>106</v>
      </c>
      <c r="C192" s="129" t="s">
        <v>124</v>
      </c>
      <c r="D192" s="137">
        <v>1</v>
      </c>
      <c r="E192" s="112">
        <v>0</v>
      </c>
      <c r="F192" s="130"/>
      <c r="G192" s="199"/>
      <c r="H192" s="193">
        <f>D192*E192</f>
        <v>0</v>
      </c>
    </row>
    <row r="193" spans="2:8" ht="15.75" thickBot="1" x14ac:dyDescent="0.3">
      <c r="B193" s="118"/>
      <c r="C193" s="119"/>
      <c r="D193" s="120"/>
      <c r="E193" s="121"/>
      <c r="F193" s="121"/>
      <c r="G193" s="121"/>
      <c r="H193" s="122"/>
    </row>
    <row r="194" spans="2:8" ht="15.75" thickBot="1" x14ac:dyDescent="0.3">
      <c r="B194" s="2"/>
    </row>
    <row r="195" spans="2:8" ht="39.950000000000003" customHeight="1" thickBot="1" x14ac:dyDescent="0.3">
      <c r="B195" s="204" t="s">
        <v>125</v>
      </c>
      <c r="C195" s="205"/>
      <c r="D195" s="205"/>
      <c r="E195" s="205"/>
      <c r="F195" s="205"/>
      <c r="G195" s="205"/>
      <c r="H195" s="206"/>
    </row>
    <row r="196" spans="2:8" x14ac:dyDescent="0.25">
      <c r="B196" s="33"/>
      <c r="C196" s="34" t="s">
        <v>100</v>
      </c>
      <c r="D196" s="35" t="s">
        <v>126</v>
      </c>
      <c r="E196" s="35" t="s">
        <v>127</v>
      </c>
      <c r="F196" s="35"/>
      <c r="G196" s="35"/>
      <c r="H196" s="36"/>
    </row>
    <row r="197" spans="2:8" x14ac:dyDescent="0.25">
      <c r="B197" s="37">
        <f>B192+1</f>
        <v>107</v>
      </c>
      <c r="C197" s="65" t="s">
        <v>66</v>
      </c>
      <c r="D197" s="136">
        <v>1</v>
      </c>
      <c r="E197" s="110">
        <v>0</v>
      </c>
      <c r="F197" s="14"/>
      <c r="G197" s="14"/>
      <c r="H197" s="77">
        <f>D197*E197</f>
        <v>0</v>
      </c>
    </row>
    <row r="198" spans="2:8" x14ac:dyDescent="0.25">
      <c r="B198" s="37">
        <f>B197+1</f>
        <v>108</v>
      </c>
      <c r="C198" s="65" t="s">
        <v>67</v>
      </c>
      <c r="D198" s="136">
        <v>1</v>
      </c>
      <c r="E198" s="110">
        <v>0</v>
      </c>
      <c r="F198" s="14"/>
      <c r="G198" s="14"/>
      <c r="H198" s="77">
        <f t="shared" ref="H198:H208" si="36">D198*E198</f>
        <v>0</v>
      </c>
    </row>
    <row r="199" spans="2:8" x14ac:dyDescent="0.25">
      <c r="B199" s="37">
        <f t="shared" ref="B199:B208" si="37">B198+1</f>
        <v>109</v>
      </c>
      <c r="C199" s="65" t="s">
        <v>68</v>
      </c>
      <c r="D199" s="136">
        <v>1</v>
      </c>
      <c r="E199" s="110">
        <v>0</v>
      </c>
      <c r="F199" s="14"/>
      <c r="G199" s="14"/>
      <c r="H199" s="77">
        <f t="shared" si="36"/>
        <v>0</v>
      </c>
    </row>
    <row r="200" spans="2:8" x14ac:dyDescent="0.25">
      <c r="B200" s="37">
        <f t="shared" si="37"/>
        <v>110</v>
      </c>
      <c r="C200" s="65" t="s">
        <v>69</v>
      </c>
      <c r="D200" s="136">
        <v>1</v>
      </c>
      <c r="E200" s="110">
        <v>0</v>
      </c>
      <c r="F200" s="14"/>
      <c r="G200" s="14"/>
      <c r="H200" s="77">
        <f t="shared" si="36"/>
        <v>0</v>
      </c>
    </row>
    <row r="201" spans="2:8" x14ac:dyDescent="0.25">
      <c r="B201" s="37">
        <f t="shared" si="37"/>
        <v>111</v>
      </c>
      <c r="C201" s="65" t="s">
        <v>70</v>
      </c>
      <c r="D201" s="136">
        <v>1</v>
      </c>
      <c r="E201" s="110">
        <v>0</v>
      </c>
      <c r="F201" s="14"/>
      <c r="G201" s="14"/>
      <c r="H201" s="77">
        <f t="shared" si="36"/>
        <v>0</v>
      </c>
    </row>
    <row r="202" spans="2:8" x14ac:dyDescent="0.25">
      <c r="B202" s="37">
        <f t="shared" si="37"/>
        <v>112</v>
      </c>
      <c r="C202" s="65" t="s">
        <v>128</v>
      </c>
      <c r="D202" s="136">
        <v>1</v>
      </c>
      <c r="E202" s="110">
        <v>0</v>
      </c>
      <c r="F202" s="14"/>
      <c r="G202" s="14"/>
      <c r="H202" s="77">
        <f t="shared" si="36"/>
        <v>0</v>
      </c>
    </row>
    <row r="203" spans="2:8" x14ac:dyDescent="0.25">
      <c r="B203" s="37">
        <f t="shared" si="37"/>
        <v>113</v>
      </c>
      <c r="C203" s="65" t="s">
        <v>129</v>
      </c>
      <c r="D203" s="136">
        <v>1</v>
      </c>
      <c r="E203" s="110">
        <v>0</v>
      </c>
      <c r="F203" s="14"/>
      <c r="G203" s="14"/>
      <c r="H203" s="77">
        <f t="shared" si="36"/>
        <v>0</v>
      </c>
    </row>
    <row r="204" spans="2:8" x14ac:dyDescent="0.25">
      <c r="B204" s="37">
        <f t="shared" si="37"/>
        <v>114</v>
      </c>
      <c r="C204" s="65" t="s">
        <v>73</v>
      </c>
      <c r="D204" s="136">
        <v>1</v>
      </c>
      <c r="E204" s="110">
        <v>0</v>
      </c>
      <c r="F204" s="14"/>
      <c r="G204" s="14"/>
      <c r="H204" s="77">
        <f t="shared" si="36"/>
        <v>0</v>
      </c>
    </row>
    <row r="205" spans="2:8" x14ac:dyDescent="0.25">
      <c r="B205" s="37">
        <f t="shared" si="37"/>
        <v>115</v>
      </c>
      <c r="C205" s="65" t="s">
        <v>74</v>
      </c>
      <c r="D205" s="136">
        <v>1</v>
      </c>
      <c r="E205" s="110">
        <v>0</v>
      </c>
      <c r="F205" s="14"/>
      <c r="G205" s="14"/>
      <c r="H205" s="77">
        <f t="shared" si="36"/>
        <v>0</v>
      </c>
    </row>
    <row r="206" spans="2:8" x14ac:dyDescent="0.25">
      <c r="B206" s="37">
        <f t="shared" si="37"/>
        <v>116</v>
      </c>
      <c r="C206" s="65" t="s">
        <v>75</v>
      </c>
      <c r="D206" s="136">
        <v>1</v>
      </c>
      <c r="E206" s="110">
        <v>0</v>
      </c>
      <c r="F206" s="14"/>
      <c r="G206" s="14"/>
      <c r="H206" s="77">
        <f t="shared" si="36"/>
        <v>0</v>
      </c>
    </row>
    <row r="207" spans="2:8" x14ac:dyDescent="0.25">
      <c r="B207" s="37">
        <f t="shared" si="37"/>
        <v>117</v>
      </c>
      <c r="C207" s="65" t="s">
        <v>76</v>
      </c>
      <c r="D207" s="136">
        <v>1</v>
      </c>
      <c r="E207" s="110">
        <v>0</v>
      </c>
      <c r="F207" s="14"/>
      <c r="G207" s="14"/>
      <c r="H207" s="77">
        <f t="shared" si="36"/>
        <v>0</v>
      </c>
    </row>
    <row r="208" spans="2:8" ht="15.75" thickBot="1" x14ac:dyDescent="0.3">
      <c r="B208" s="66">
        <f t="shared" si="37"/>
        <v>118</v>
      </c>
      <c r="C208" s="67" t="s">
        <v>77</v>
      </c>
      <c r="D208" s="137">
        <v>1</v>
      </c>
      <c r="E208" s="112">
        <v>0</v>
      </c>
      <c r="F208" s="130"/>
      <c r="G208" s="130"/>
      <c r="H208" s="158">
        <f t="shared" si="36"/>
        <v>0</v>
      </c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</sheetData>
  <sheetProtection algorithmName="SHA-512" hashValue="T9LSbKlq4tJRPxeetxzvLU0k1ImV7x8nBr1JT9RaFlUTFdopE2u5R8mVdxe4DMF8JTX9p26ZwDi66eQObUhuWw==" saltValue="0LlseLAxZZj3/SWRoZT9aA==" spinCount="100000" sheet="1" objects="1" scenarios="1"/>
  <mergeCells count="8">
    <mergeCell ref="C1:F1"/>
    <mergeCell ref="B195:H195"/>
    <mergeCell ref="B176:H176"/>
    <mergeCell ref="B191:H191"/>
    <mergeCell ref="B22:H22"/>
    <mergeCell ref="B91:H91"/>
    <mergeCell ref="B144:H144"/>
    <mergeCell ref="B183:H183"/>
  </mergeCells>
  <conditionalFormatting sqref="F7">
    <cfRule type="cellIs" dxfId="0" priority="1" operator="greaterThan">
      <formula>370000</formula>
    </cfRule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813A5A6AC1C74880024522B9FCBD7E" ma:contentTypeVersion="7" ma:contentTypeDescription="Een nieuw document maken." ma:contentTypeScope="" ma:versionID="a46f504bca2d87b7ecf1cca5a17eb8fe">
  <xsd:schema xmlns:xsd="http://www.w3.org/2001/XMLSchema" xmlns:xs="http://www.w3.org/2001/XMLSchema" xmlns:p="http://schemas.microsoft.com/office/2006/metadata/properties" xmlns:ns2="6b13701c-1c41-4013-a478-03c0771365ab" targetNamespace="http://schemas.microsoft.com/office/2006/metadata/properties" ma:root="true" ma:fieldsID="a6a99e5543d5d86c0c6693ce1f4a6dcf" ns2:_="">
    <xsd:import namespace="6b13701c-1c41-4013-a478-03c077136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3701c-1c41-4013-a478-03c077136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579F07-0C17-4269-A66C-B49291E0B0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5445C7-FAF0-41A8-BADC-B4FE6A14A7F6}"/>
</file>

<file path=customXml/itemProps3.xml><?xml version="1.0" encoding="utf-8"?>
<ds:datastoreItem xmlns:ds="http://schemas.openxmlformats.org/officeDocument/2006/customXml" ds:itemID="{D9B4D0DE-65ED-4C79-9F13-3C16BC34E1F8}">
  <ds:schemaRefs>
    <ds:schemaRef ds:uri="http://schemas.microsoft.com/office/2006/metadata/properties"/>
    <ds:schemaRef ds:uri="http://schemas.microsoft.com/office/infopath/2007/PartnerControls"/>
    <ds:schemaRef ds:uri="0434ad08-59d5-415a-84a9-92b9bf1cd063"/>
    <ds:schemaRef ds:uri="8c928dc4-717e-41de-9232-90c6f772df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Brederveld</dc:creator>
  <cp:keywords/>
  <dc:description/>
  <cp:lastModifiedBy>Marco Brederveld</cp:lastModifiedBy>
  <cp:revision/>
  <dcterms:created xsi:type="dcterms:W3CDTF">2026-10-19T12:03:33Z</dcterms:created>
  <dcterms:modified xsi:type="dcterms:W3CDTF">2026-10-21T12:15:36Z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0x01010082813A5A6AC1C74880024522B9FCBD7E</vt:lpwstr>
  </property>
</Properties>
</file>