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frd.shsdir.nl\orgData\BZK\RIS\Inkoopdoss\HCvS\Nationale ombudsman\EA\201865012.001.003 - CRM - Applicatie\02. BD\"/>
    </mc:Choice>
  </mc:AlternateContent>
  <xr:revisionPtr revIDLastSave="0" documentId="8_{4CD9B907-C4BA-46CE-A4F1-B1482B303419}" xr6:coauthVersionLast="47" xr6:coauthVersionMax="47" xr10:uidLastSave="{00000000-0000-0000-0000-000000000000}"/>
  <bookViews>
    <workbookView xWindow="-108" yWindow="-108" windowWidth="30816" windowHeight="14280" xr2:uid="{00000000-000D-0000-FFFF-FFFF00000000}"/>
  </bookViews>
  <sheets>
    <sheet name="Blad1" sheetId="3" r:id="rId1"/>
    <sheet name="Blad2" sheetId="5" r:id="rId2"/>
    <sheet name="Anika" sheetId="4" state="hidden" r:id="rId3"/>
    <sheet name="Parameters" sheetId="2" state="hidden" r:id="rId4"/>
  </sheets>
  <externalReferences>
    <externalReference r:id="rId5"/>
  </externalReferences>
  <definedNames>
    <definedName name="Betrouwbaarheid">[1]Parameters!$C$21</definedName>
    <definedName name="Beveiligbaarheid">[1]Parameters!$C$26</definedName>
    <definedName name="Bruikbaarheid">[1]Parameters!$C$14</definedName>
    <definedName name="Functioneel">[1]Parameters!$C$3</definedName>
    <definedName name="Ja_Nee">Parameters!$A$4:$A$5</definedName>
    <definedName name="Onderhoudbaarheid">[1]Parameters!$C$32</definedName>
    <definedName name="Overdraagbaarheid">[1]Parameters!$C$38</definedName>
    <definedName name="Prestatie">[1]Parameters!$C$7</definedName>
    <definedName name="Uitwisselbaarheid">[1]Parameters!$C$11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4" i="3" l="1"/>
  <c r="F155" i="3"/>
  <c r="F160" i="3"/>
  <c r="F159" i="3"/>
  <c r="F187" i="3"/>
  <c r="F186" i="3"/>
  <c r="F185" i="3"/>
  <c r="F94" i="3"/>
  <c r="F104" i="3"/>
  <c r="F103" i="3"/>
  <c r="F43" i="3"/>
  <c r="F143" i="3"/>
  <c r="F142" i="3"/>
  <c r="F141" i="3"/>
  <c r="F140" i="3"/>
  <c r="F139" i="3"/>
  <c r="F138" i="3"/>
  <c r="F137" i="3"/>
  <c r="F105" i="3"/>
  <c r="F102" i="3"/>
  <c r="F55" i="3"/>
  <c r="F48" i="3"/>
  <c r="F121" i="3"/>
  <c r="F46" i="3"/>
  <c r="F45" i="3"/>
  <c r="F44" i="3"/>
  <c r="F42" i="3"/>
  <c r="F41" i="3"/>
  <c r="F32" i="3"/>
  <c r="F69" i="3"/>
  <c r="F68" i="3"/>
  <c r="F38" i="3"/>
  <c r="F31" i="3"/>
  <c r="F50" i="3"/>
  <c r="F35" i="3"/>
  <c r="F66" i="3"/>
  <c r="F65" i="3"/>
  <c r="F47" i="3"/>
  <c r="F40" i="3"/>
  <c r="F184" i="3"/>
  <c r="F183" i="3"/>
  <c r="F182" i="3"/>
  <c r="F175" i="3"/>
  <c r="F174" i="3"/>
  <c r="F173" i="3"/>
  <c r="F172" i="3"/>
  <c r="F171" i="3"/>
  <c r="F170" i="3"/>
  <c r="F169" i="3"/>
  <c r="F168" i="3"/>
  <c r="F167" i="3"/>
  <c r="F166" i="3"/>
  <c r="F165" i="3"/>
  <c r="F164" i="3"/>
  <c r="F163" i="3"/>
  <c r="F162" i="3"/>
  <c r="F161" i="3"/>
  <c r="F158" i="3"/>
  <c r="F157" i="3"/>
  <c r="F156" i="3"/>
  <c r="F153" i="3"/>
  <c r="F152" i="3"/>
  <c r="F151" i="3"/>
  <c r="F150" i="3"/>
  <c r="F136" i="3"/>
  <c r="F135" i="3"/>
  <c r="F134" i="3"/>
  <c r="F128" i="3"/>
  <c r="F127" i="3"/>
  <c r="F120" i="3"/>
  <c r="F119" i="3"/>
  <c r="F118" i="3"/>
  <c r="F117" i="3"/>
  <c r="F116" i="3"/>
  <c r="F115" i="3"/>
  <c r="F114" i="3"/>
  <c r="F113" i="3"/>
  <c r="F112" i="3"/>
  <c r="F101" i="3"/>
  <c r="F100" i="3"/>
  <c r="F99" i="3"/>
  <c r="F98" i="3"/>
  <c r="F97" i="3"/>
  <c r="F96" i="3"/>
  <c r="F95" i="3"/>
  <c r="F93" i="3"/>
  <c r="F86" i="3"/>
  <c r="F85" i="3"/>
  <c r="F84" i="3"/>
  <c r="F83" i="3"/>
  <c r="F80" i="3"/>
  <c r="F79" i="3"/>
  <c r="F78" i="3"/>
  <c r="F77" i="3"/>
  <c r="F76" i="3"/>
  <c r="F75" i="3"/>
  <c r="F74" i="3"/>
  <c r="F73" i="3"/>
  <c r="F72" i="3"/>
  <c r="F71" i="3"/>
  <c r="F70" i="3"/>
  <c r="F67" i="3"/>
  <c r="F64" i="3"/>
  <c r="F63" i="3"/>
  <c r="F62" i="3"/>
  <c r="F61" i="3"/>
  <c r="F60" i="3"/>
  <c r="F59" i="3"/>
  <c r="F58" i="3"/>
  <c r="F57" i="3"/>
  <c r="F56" i="3"/>
  <c r="F54" i="3"/>
  <c r="F53" i="3"/>
  <c r="F52" i="3"/>
  <c r="F51" i="3"/>
  <c r="F49" i="3"/>
  <c r="F39" i="3"/>
  <c r="F37" i="3"/>
  <c r="F36" i="3"/>
  <c r="F34" i="3"/>
  <c r="F33" i="3"/>
  <c r="F30" i="3"/>
  <c r="F23" i="3"/>
  <c r="F22" i="3"/>
  <c r="F21" i="3"/>
  <c r="G199" i="3" l="1"/>
  <c r="G198" i="3"/>
  <c r="G197" i="3"/>
  <c r="G196" i="3"/>
  <c r="G195" i="3"/>
  <c r="G194" i="3"/>
  <c r="I188" i="3"/>
  <c r="I122" i="3" l="1"/>
  <c r="I24" i="3"/>
  <c r="I144" i="3"/>
  <c r="I129" i="3"/>
  <c r="I176" i="3"/>
  <c r="I106" i="3"/>
  <c r="I87" i="3"/>
  <c r="H210" i="3"/>
  <c r="I199" i="3" l="1"/>
  <c r="B199" i="3" l="1"/>
  <c r="B198" i="3"/>
  <c r="B197" i="3"/>
  <c r="B193" i="3"/>
  <c r="G193" i="3" s="1"/>
  <c r="B192" i="3"/>
  <c r="G192" i="3" s="1"/>
  <c r="I198" i="3" l="1"/>
  <c r="I197" i="3"/>
  <c r="I196" i="3"/>
  <c r="I193" i="3"/>
  <c r="I195" i="3"/>
  <c r="I194" i="3"/>
  <c r="I192" i="3" l="1"/>
  <c r="I200" i="3" l="1"/>
  <c r="I210" i="3" l="1"/>
  <c r="I212"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Wieggers</author>
  </authors>
  <commentList>
    <comment ref="G13" authorId="0" shapeId="0" xr:uid="{00000000-0006-0000-0000-000001000000}">
      <text>
        <r>
          <rPr>
            <sz val="9"/>
            <color indexed="81"/>
            <rFont val="Tahoma"/>
            <family val="2"/>
          </rPr>
          <t>• Er is geen antwoord gegeven op de vraag;
• Het gegeven antwoord op de wens heeft geen relatie met de vraag/vragen of biedt geen aanknopingspunten;
• Opdrachtgever kan met de invulling van de wens zijn doelstellingen als beschreven in de FU niet bereiken;
• Met het gegeven antwoord onderscheidt de Opdrachtnemer zich in zeer negatieve zin ten opzichte van de overige Opdrachtnemers.</t>
        </r>
        <r>
          <rPr>
            <b/>
            <sz val="9"/>
            <color indexed="81"/>
            <rFont val="Tahoma"/>
            <family val="2"/>
          </rPr>
          <t xml:space="preserve">
</t>
        </r>
        <r>
          <rPr>
            <sz val="9"/>
            <color indexed="81"/>
            <rFont val="Tahoma"/>
            <family val="2"/>
          </rPr>
          <t xml:space="preserve">
</t>
        </r>
      </text>
    </comment>
    <comment ref="G14" authorId="0" shapeId="0" xr:uid="{00000000-0006-0000-0000-000002000000}">
      <text>
        <r>
          <rPr>
            <sz val="9"/>
            <color indexed="81"/>
            <rFont val="Tahoma"/>
            <family val="2"/>
          </rPr>
          <t xml:space="preserve">• Het gegeven antwoord heeft wel een relatie met de vraag/ vragen en biedt aanknopingspunten voor de invulling van de wens, maar voldoet niet aan de verwachtingen die Opdrachtgever FU heeft bij deze wens;
• Het gegeven antwoord geeft Opdrachtgever FU een onvolledig beeld;
• De uitwerking van de vraag/ invulling van de wens heeft onvoldoende detaillering;
• De invulling van de wens heeft weinig diepgang/ getuigt van te weinig diepgaande kennis en ervaring;
• Met het gegeven antwoord onderscheidt de Opdrachtnemer zich in negatieve zin ten opzichte van de overige Opdrachtnemers.
</t>
        </r>
      </text>
    </comment>
    <comment ref="G15" authorId="0" shapeId="0" xr:uid="{00000000-0006-0000-0000-000003000000}">
      <text>
        <r>
          <rPr>
            <sz val="9"/>
            <color indexed="81"/>
            <rFont val="Tahoma"/>
            <family val="2"/>
          </rPr>
          <t>• Het gegeven antwoord op de wens voldoet aan de verwachtingen die de Opdrachtgever FU heeft bij deze wens;
• Het gegeven antwoord is voor Opdrachtgever FU duidelijk en relevant voor de opdracht;
• De uitwerking van de vraag/ invulling van de wens heeft voldoende detaillering;
• De invulling van de wens heeft diepgang/ getuigt van kennis en ervaring van de materie, maar is niet excellent;
• De invulling van de wens is goed toepasbaar tijdens de contractuitvoering;
• Met het gegeven antwoord onderscheidt de Opdrachtnemer zich niet in positieve, maar ook niet in negatieve zin ten opzichte van de overige Opdrachtnemers.</t>
        </r>
        <r>
          <rPr>
            <b/>
            <sz val="9"/>
            <color indexed="81"/>
            <rFont val="Tahoma"/>
            <family val="2"/>
          </rPr>
          <t xml:space="preserve">
</t>
        </r>
      </text>
    </comment>
    <comment ref="G16" authorId="0" shapeId="0" xr:uid="{00000000-0006-0000-0000-000004000000}">
      <text>
        <r>
          <rPr>
            <sz val="9"/>
            <color indexed="81"/>
            <rFont val="Tahoma"/>
            <family val="2"/>
          </rPr>
          <t xml:space="preserve">• Het gegeven antwoord op de wens voldoet buitengewoon aan de verwachtingen die Opdrachtgever FU heeft bij deze wens;
• Opdrachtgever FU kan met de invulling van de wens volledig zijn doelstellingen bereiken;
• Het antwoord is innoverend/ creatief/ heeft toegevoegde waarde;
• Het antwoord geeft aan, dat de Opdrachtnemer een hoogwaardige kwaliteit van dienstverlening heeft;
• Het antwoord geeft aan dat er diepgaande en excellente kennis is van de materie; 
• Het gegeven antwoord onderscheidt zich in positieve zin ten opzichte van de overige Opdrachtnemers.
</t>
        </r>
      </text>
    </comment>
  </commentList>
</comments>
</file>

<file path=xl/sharedStrings.xml><?xml version="1.0" encoding="utf-8"?>
<sst xmlns="http://schemas.openxmlformats.org/spreadsheetml/2006/main" count="610" uniqueCount="350">
  <si>
    <t>CRM Nationale ombudsman</t>
  </si>
  <si>
    <t>Datum:</t>
  </si>
  <si>
    <t>Legenda Prioritering (kolom Prio):</t>
  </si>
  <si>
    <t>Weging</t>
  </si>
  <si>
    <t>M</t>
  </si>
  <si>
    <t xml:space="preserve"> - must haves: deze functionaliteiten moeten in het eindresultaat terugkomen, zonder deze is het product niet bruikbaar (dit zijn de knock-outs)</t>
  </si>
  <si>
    <t>K.O.</t>
  </si>
  <si>
    <t>S</t>
  </si>
  <si>
    <t xml:space="preserve"> - should haves: deze functionaliteiten zijn zeer gewenst, maar zonder is het product wel bruikbaar</t>
  </si>
  <si>
    <t>C</t>
  </si>
  <si>
    <t xml:space="preserve"> - could haves: deze functionaliteiten zullen alleen aan bod komen als er bijv. tijd genoeg is</t>
  </si>
  <si>
    <t>W</t>
  </si>
  <si>
    <t xml:space="preserve"> - won't haves (ook wel would haves genoemd): deze functionaliteiten zullen nu niet aan bod komen maar kunnen in de toekomst interessant zijn</t>
  </si>
  <si>
    <t>Puntentoekenning gunningsmethodiek</t>
  </si>
  <si>
    <t>Ontbreekt</t>
  </si>
  <si>
    <t>matig overeenstemmend</t>
  </si>
  <si>
    <t>is overeenstemmend</t>
  </si>
  <si>
    <t>is onderscheidend</t>
  </si>
  <si>
    <t>1. Generieke Eisen</t>
  </si>
  <si>
    <t xml:space="preserve">Als klant en/of gebruiker kan ik… </t>
  </si>
  <si>
    <t>DOOR LEVERANCIER TE BEANTWOORDEN</t>
  </si>
  <si>
    <t>Nr.</t>
  </si>
  <si>
    <t>Categorie</t>
  </si>
  <si>
    <t>Omschrijving functionaliteit</t>
  </si>
  <si>
    <t>Prio</t>
  </si>
  <si>
    <t>Opmerkingen</t>
  </si>
  <si>
    <t>Gescoorde beoordelingspunten</t>
  </si>
  <si>
    <t>SCORE</t>
  </si>
  <si>
    <t>Voldoet</t>
  </si>
  <si>
    <t>Toelichting</t>
  </si>
  <si>
    <t>1.1</t>
  </si>
  <si>
    <t>Algemeen</t>
  </si>
  <si>
    <t>De oplossing is direct beschikbaar zonder maatwerk</t>
  </si>
  <si>
    <t>1.2</t>
  </si>
  <si>
    <t>Opdrachtnemer garandeert ten allen tijde expliciet compliance van onderaannemers, hostingpartijen en partners aan de overeengekomen afspraken met  opdrachtgever.</t>
  </si>
  <si>
    <t>1.3</t>
  </si>
  <si>
    <t>Opdrachtgever blijft altijd eigenaar van de data in de oplossing</t>
  </si>
  <si>
    <t>Totaal</t>
  </si>
  <si>
    <t>2. Functionaliteiten voor klanten en/of gebruikers</t>
  </si>
  <si>
    <t>2.1</t>
  </si>
  <si>
    <t>De CRM-oplossing ondersteunt de mogelijkheid om handelingen in bulk uit te voeren, op basis van selectie en filtering (bijv. Verwijderen, of toevoegen van informatie of contacten)</t>
  </si>
  <si>
    <t>2.2</t>
  </si>
  <si>
    <t>Het (in bulk) verwijderen van relaties is begrensd dmv autorisatie aan de hand van een autorisatiematrix</t>
  </si>
  <si>
    <t>2.3</t>
  </si>
  <si>
    <t>De CRM-oplossing ondersteunt de mogelijkheid om organisaties, contactpersonen en rollen van contactpersonen op actief/non-actief te zetten.</t>
  </si>
  <si>
    <t>2.4</t>
  </si>
  <si>
    <t>Alleen geautoriseerde gebruikers mogen records van organisaties en contactpersonen muteren of opvoeren.</t>
  </si>
  <si>
    <t>2.5</t>
  </si>
  <si>
    <t>het systeem ondersteunt vastlegging van contactmomenten (notities) niveau van organisaties en contactpersonen</t>
  </si>
  <si>
    <t>2.6</t>
  </si>
  <si>
    <t>vastgelegde notities en documenten zijn alleen zichtbaar voor geautoriseerde medewerkers</t>
  </si>
  <si>
    <t>2.7</t>
  </si>
  <si>
    <t>het CRM-systeem is in Nederlandse taal beschikbaar. Dit omvat de interface, meldingen, helpfunctie, rapporten en beheer</t>
  </si>
  <si>
    <t>2.8</t>
  </si>
  <si>
    <t>Het CRM-systeem ondersteunt de export van gegevens van contactpersonen en organisaties in Excel of CSV format, op basis van selectiemogelijkheden</t>
  </si>
  <si>
    <t>2.9</t>
  </si>
  <si>
    <t>Het CRM-systeem ondersteunt de export van gegevens van contactpersonen en organisaties in  XML, Word, PDF format, op basis van selectiemogelijkheden</t>
  </si>
  <si>
    <t>2.10</t>
  </si>
  <si>
    <t>Het CRM-systeem ondersteunt de import van gegevens uit Excel- of CSV bestanden</t>
  </si>
  <si>
    <t>2.11</t>
  </si>
  <si>
    <t>Het CRM-systeem biedt vrije tekst zoeken op alle relevante gegevens, waaronder gegevens van organisaties, contacpersonen en rollen</t>
  </si>
  <si>
    <t>2.12</t>
  </si>
  <si>
    <t>Het CRM-systeem ondersteunt zoeken met filters op o.a. Organisatietype, categorie, eigenaar, labels/tags, custom velden.</t>
  </si>
  <si>
    <t>2.13</t>
  </si>
  <si>
    <t>Het CRM-systeem ondersteunt het combineren van zoekcriteria, bijv met logische operatoren (EN/OF)</t>
  </si>
  <si>
    <t>2.14</t>
  </si>
  <si>
    <t>Het CRM-systeem ondersteunt filteren en sorteren van zoekresultaten</t>
  </si>
  <si>
    <t>2.15</t>
  </si>
  <si>
    <t>Het CRM-systeem ondersteunt Fuzzy search</t>
  </si>
  <si>
    <t>2.16</t>
  </si>
  <si>
    <t>Het CRM-systeem ondersteunt het zoeken op delen van woorden</t>
  </si>
  <si>
    <t>2.17</t>
  </si>
  <si>
    <t>Zoekopdrachten kunnen worden opgeslagen</t>
  </si>
  <si>
    <t>2.18</t>
  </si>
  <si>
    <t>De zoekfunctie van het CRM-systeem ondersteunt ook zoeken in notities binnen het CRM bij organisaties of contactpersonen</t>
  </si>
  <si>
    <t>2.19</t>
  </si>
  <si>
    <t>De zoekresultaten kunnen worden bewaard als herbruikbare lijsten</t>
  </si>
  <si>
    <t>2.20</t>
  </si>
  <si>
    <t>Het CRM-systeem ondersteunt selectie, filtering en sortering van gegevens en zoekresultaten</t>
  </si>
  <si>
    <t>2.21</t>
  </si>
  <si>
    <t>Het CRM-systeem biedt de mogelijkheid om organisaties of contactpersonen te groeperen in zg. selectie/verzendlijsten. Deze  lijsten kunnen worden opgeslagen, bewerkt en geexporteerd in gangbare formaten zoals Excel, CSV</t>
  </si>
  <si>
    <t>Bijv een lijst met alle contactpersonen van aangesloten gemeenten.</t>
  </si>
  <si>
    <t>2.22</t>
  </si>
  <si>
    <t>Gebruikers moeten de mogelijkheid hebben om zelf selecties te delen met andere gebruikers</t>
  </si>
  <si>
    <t>2.23</t>
  </si>
  <si>
    <t>Contactgegevens waar een gebruiker niet voor geautoriseerd is zijn niet zichtbaar en komen ook niet terug in zoekresultaten of selecties.</t>
  </si>
  <si>
    <t>2.24</t>
  </si>
  <si>
    <t>Het CRM-systeem toont duidelijk of een organisatie, contactpersoon of rol van een contactpersoon nog actief is</t>
  </si>
  <si>
    <t>2.25</t>
  </si>
  <si>
    <t>Bij een organisatie is duidelijk inzichtelijk welke contactpersonen gekoppeld zijn en welke rol de contactpersonen hebben binnen de organisatie</t>
  </si>
  <si>
    <t>2.26</t>
  </si>
  <si>
    <t>Het CRM ondersteunt de optie om naast contactpersonen ook meerdere contactadressen met een rol op te slaan bij een Organisatie</t>
  </si>
  <si>
    <t>Bijv. E-mailadressen als klachten@ t.b.v. contact over bepaalde rapportages</t>
  </si>
  <si>
    <t>2.27</t>
  </si>
  <si>
    <t>Het CRM-systeem biedt een controle op en aanvulling van adresgegevens d.m.v. bijvoorbeeld een postcodetabel of een vergelijkbare oplossing met actuele adresgegevens</t>
  </si>
  <si>
    <t>2.28</t>
  </si>
  <si>
    <t>Het systeem ondersteunt het gebruik van labels voor organisaties en contactpersonen. Dit ten behoeve van categorisering, groepering en filtering</t>
  </si>
  <si>
    <t>2.29</t>
  </si>
  <si>
    <t>Het systeem ondersteunt de mogelijkheid om vanuit een organisatie 'kaart', direct contactpersonen op te voeren.</t>
  </si>
  <si>
    <t>2.30</t>
  </si>
  <si>
    <t>Het systeem ondersteunt controles op invoer van gegevens om te voorkomen dat de combinatie contactpersonen met rol of organisaties dubbel worden geregistreerd</t>
  </si>
  <si>
    <t>2.31</t>
  </si>
  <si>
    <t>Het CRM-systeem ondersteunt N op N relaties; 1 contactpersoon kan werkzaam zijn bij meerdere organisatie en een contactpersoon kan ook meerdere rollen vervullen bij 1 organisatie</t>
  </si>
  <si>
    <t>2.32</t>
  </si>
  <si>
    <t>Bij een rol van een contactpersoon kan in ieder geval geregistreerd worden: 
- functie
- afdeling
- actief?
- plaatsvervangend?
- telefoonnummer
- opmerkingen
- emailadres</t>
  </si>
  <si>
    <t>2.33</t>
  </si>
  <si>
    <t>Op de contactpersoon 'kaart' is zichtbaar aan welke organisaties deze gekoppeld is en met welke rol.</t>
  </si>
  <si>
    <t>2.34</t>
  </si>
  <si>
    <t>De volgende velden zijn minimaal beschikbaar op het scherm van een organisatie:
- KvK nummer
- website
- type organisatie (o.a. ivm hiërarchie)
- Hoofdorgaan (ivm hiërarchie)
- Dienstonderdeel (ivm hiërarchie)
- subdienstonderdeel (ivm hiërarchie)
- Ingangsdatum
- Einddatum
- actief?
- Statutaire naam
- Rechtsvorm
- Naam
- afkorting/code organisatie
- bevoegd ja/nee
- bevoegd tot en met
- bevoegd vanaf
- Postadres
   * Postcode
   * Straat
   * Huisnummer
   * Huisnummertoevoeging
   * Plaats
   * Land
- Bezoekadres
   * Postcode
   * Straat
   * Huisnummer
   * Huisnummertoevoeging
   * Plaats
   * Land
- Algemeen e-mailadres</t>
  </si>
  <si>
    <t>2.35</t>
  </si>
  <si>
    <t>De volgende velden zijn minimaal beschikbaar op het scherm van een contactpersoon:
- Voornaam
- Titel
- Aanhef
- actief?
- Geslacht
- Voorletters
- Tussenvoegsels
- Achtervoegsel
- Achternaam
- Tweede achternaam
- Telefoonnummer
- Mobiele nummer
- E-mailadres
- adres
- postcode
- woonplaats
- land</t>
  </si>
  <si>
    <t>2.36</t>
  </si>
  <si>
    <t>Het is mogelijk om hierarchische relaties tussen organisaties vast te leggen en inzichtelijk te maken. Bijvoorbeeld de relatie van dienstonderdelen behorende bij een departement. Tevens dient inzichtelijk te zijn vanaf en tot en met welk moment deze relatie geldt.
Voorzet voor een oplossing: 
4 velden op het scherm van een organisatie (zie ook 2.34):
- Type organisatie
- Hoofdorgaan
- Dienstonderdeel
- Subdienstonderdeel
Bij elk van deze 4 velden ook de volgende sub-velden: actief ja/nee, ingangsdatum, einddatum. Als een dienstonderdeel is veranderd van hoofdorgaan kun je zo ook zien waaronder het voorheen viel. 
De hierarchie moet beheerbaar zijn, bijv. toevoegen, hernoemen of verwijderen van een laag.
Veldtype nog te bepalen. Fijn als dit ook zelf te beheren is. Bijv: keuzeveld obv een apart te beheren dropdownlijst. Of vrij tekstveld. Of een echte koppeling aan een specifieke organisatie. 
NB: de velden hoofdorgaan, dienstonderdeel en subdienstonderdeel: hierin staat meestal niet de exacte naam van een specifieke organisatie. Bijna altijd ofwel een overkoepelende term zoals 'politie', ofwel een verkorte naam van de organisatie zoals het in de rapportage getoond moet worden zoals 'Zuidplas' ipv 'Gemeente Zuidplas'.</t>
  </si>
  <si>
    <t>2.37</t>
  </si>
  <si>
    <t>Het is mogelijk om opt-in, opt-out aan te geven bij contactpersonen icm met een rol of categorie. Hiermee kan bijvoorbeeld worden aangegeven of een contactpersoon wel of niet een jaarverslag of update wenst te ontvangen</t>
  </si>
  <si>
    <t>2.38</t>
  </si>
  <si>
    <t>Het CRM-systeem ondersteunt een Audit-trail, waarmee bijgehouden wordt welke gegevens door wie zijn gemuteerd</t>
  </si>
  <si>
    <t>2.39</t>
  </si>
  <si>
    <t>Het CRM-systeem is ook toegangelijk voor raadpleging op een mobiele telefoon middels een responsive design of een app. In geval van een app wordt zowel de meest actuele versie van Android en iOS ondersteunt</t>
  </si>
  <si>
    <t>2.40</t>
  </si>
  <si>
    <t>Het CRM-systeem is ook toegangelijk voor mutatie op een mobiele telefoon middels een responsive design of een app. In geval van een app wordt zowel de meest actuele versie van Android en iOS ondersteunt</t>
  </si>
  <si>
    <t>2.41</t>
  </si>
  <si>
    <t>Het CRM-systeem ondersteunt het toevoegen van maatwerk eigenschappen bij contactpersonen en organisaties</t>
  </si>
  <si>
    <t>2.42</t>
  </si>
  <si>
    <t>Het CRM-systeem ondersteunt de mogelijkheid om eigenaarschap (op afdelingniveau) toe te kennen aan contactpersonen en organisaties</t>
  </si>
  <si>
    <t>2.43</t>
  </si>
  <si>
    <t>Het CRM-systeem ondersteunt koppelingen met andere applicaties.</t>
  </si>
  <si>
    <t>2.44</t>
  </si>
  <si>
    <t>Het CRM-systeem kan een koppeling maken met het DJUMA zaaksysteem en ook een toekomstig zaaksysteem om instanties en contactpersonen te koppelen aan zaken</t>
  </si>
  <si>
    <t>2.45</t>
  </si>
  <si>
    <t>Het CRM-systeem ondersteunt een koppeling met ons dataplatform, wat gebouwd is in Microsoft Fabric. Hiermee worden organisaties en contactpersonen beschikbaar gesteld in het dataplatform en ontsloten via rapportages en dashboards.</t>
  </si>
  <si>
    <t>2.46</t>
  </si>
  <si>
    <t>Het CRM-systeem ondersteunt het afdrukken van etiketten (adreslabels), hetzij direct vanuit het systeem zelf of door ondersteuning van de Word 'afdruk samenvoegen' functie.</t>
  </si>
  <si>
    <t>2.47</t>
  </si>
  <si>
    <t xml:space="preserve">Het CRM-systeem is gebruiksvriendelijk in gebruik. Dit betekent: 
- De presenatie is overzichtelijk
- aantal kliks voor uitvoer van een actie zijn tot een minimum beperkt
- de bediening is intuïtief
- de bediening binnen het CRM-systeem is consistent
</t>
  </si>
  <si>
    <t>2.48</t>
  </si>
  <si>
    <t>De gebruikersinterface reageert binnen 2 seconden op normale gebruikersacties.</t>
  </si>
  <si>
    <t>2.49</t>
  </si>
  <si>
    <t>Pagina's worden binnen 2 seconden volledig geladen</t>
  </si>
  <si>
    <t>2.50</t>
  </si>
  <si>
    <t>Zoekresultaten worden binnen 2 seconden weergegeven</t>
  </si>
  <si>
    <t>2.52</t>
  </si>
  <si>
    <t>Het CRM-systeem ondersteunt het koppelen van bewaartermijn aan de verschillende informatieobjecten in het systeem</t>
  </si>
  <si>
    <t>2.53</t>
  </si>
  <si>
    <t xml:space="preserve">Het CRM-systeem ondersteunt het exporteren van opgeslagen documenten, met inbegrip van metagegevens en opmaakkenmerken en op te slaan in een DMS. </t>
  </si>
  <si>
    <t>2.55</t>
  </si>
  <si>
    <r>
      <rPr>
        <sz val="10"/>
        <rFont val="Calibri"/>
        <family val="2"/>
        <scheme val="minor"/>
      </rPr>
      <t>Het CRM is in staat om op basis van criteria (bijv. +5 jaar niet meer gebruikt) records (in bulk) te verwijderen.</t>
    </r>
    <r>
      <rPr>
        <sz val="10"/>
        <color rgb="FFFF0000"/>
        <rFont val="Calibri"/>
        <family val="2"/>
        <scheme val="minor"/>
      </rPr>
      <t xml:space="preserve"> </t>
    </r>
  </si>
  <si>
    <t>2.56</t>
  </si>
  <si>
    <t xml:space="preserve">Het CRM is in staat om op basis van bepaalde criteria lijsten te genereren van records die voor verwijdering in aanmerking komen. </t>
  </si>
  <si>
    <t>2.57</t>
  </si>
  <si>
    <t xml:space="preserve">Het CRM is in staat om op basis van een verwijderingsactie een rapport te genereren van de records die bij het uitvoeren van een verwijderingsactie uit het systeem zijn verwijderd  </t>
  </si>
  <si>
    <t>2.58</t>
  </si>
  <si>
    <t>Het moet mogelijk zijn om de verwijdering alleen door geautoriseerde en bevoegde medewerkers te laten uitvoeren.</t>
  </si>
  <si>
    <t>2.59</t>
  </si>
  <si>
    <t>In het CRM systeem kunnen afspraken ingepland worden bij contactpersonen. Deze verschijnen automatisch in de Outlook omgeving van de inplanner.</t>
  </si>
  <si>
    <t>3. Support</t>
  </si>
  <si>
    <t>Diensten, handleidingen, trainingen, testtools, etc.</t>
  </si>
  <si>
    <t>Omschrijving</t>
  </si>
  <si>
    <t>3.1</t>
  </si>
  <si>
    <t>De opdrachtnemer voorziet de functioneel beheerders en gebruikers van training zodat zij de applicatie goed leren gebruiken.</t>
  </si>
  <si>
    <t>3.2</t>
  </si>
  <si>
    <t>De training van functioneel beheerders en gebruikers vindt 'on-site' plaats.</t>
  </si>
  <si>
    <t>3.3</t>
  </si>
  <si>
    <t>De opdrachtnemer wijst vaste contactpersonen aan en organiseert minimaal 2x per jaar een evaluatieoverleg</t>
  </si>
  <si>
    <t>3.4</t>
  </si>
  <si>
    <t>Alle productdocumentatie (gebruikersdocumentatie, beheerdocumentatie, technische documentatie) is in het Nederlands</t>
  </si>
  <si>
    <t>3.5</t>
  </si>
  <si>
    <t>De opdrachtnemer biedt een Nederlandstalige helpdesk</t>
  </si>
  <si>
    <t>3.6</t>
  </si>
  <si>
    <t>De helpdesk van de opdrachtnemer is bereikbaar op werkdagen tussen 08:00 en 17:00</t>
  </si>
  <si>
    <t>3.7</t>
  </si>
  <si>
    <t>Bij incidenten geldt een maximale reactietijd van 2 uur en een hersteltijd van 16 uur</t>
  </si>
  <si>
    <t>3.8</t>
  </si>
  <si>
    <t>De status van incidenten en wijzigingen is online inzichtelijk voor de No</t>
  </si>
  <si>
    <t>3.9</t>
  </si>
  <si>
    <t>Trainingsmateriaal + documentatie is (digitaal) wordt digitaal aangeleverd voor livegang</t>
  </si>
  <si>
    <t>De opdrachtnemer verplicht zich gedurende de gehele duur van het contract opdrachtgever te voorzien in ondersteuning, updates en upgrades</t>
  </si>
  <si>
    <t>3.10</t>
  </si>
  <si>
    <t>Functioneel beheer heeft de mogelijk om zelf incidenten en wijzigingen aan te maken via een callregistratiesysteem.</t>
  </si>
  <si>
    <t>3.11</t>
  </si>
  <si>
    <t>Er is een kennisbank/FAQ module m.b.t. de CRM-oplossing beschikbaar</t>
  </si>
  <si>
    <t>3.12</t>
  </si>
  <si>
    <t xml:space="preserve">Opdrachtnemer sluit een SLA af met opdrachtgever met daarin minimaal de volgende onderwerpen:
- aantal releases per jaar
- werkwijze bij een release (communicatie, testen, documentatie)
- de recoveryprocedure
- responsetijden, uptime
- bereikbaarheid van de helpdesk
- de max tijdsduur van reageren en oplossen van incidenten en problemen
</t>
  </si>
  <si>
    <t>4. Techniek</t>
  </si>
  <si>
    <t>Eisen/wensen aan systeem, structuur, technologie, etc.</t>
  </si>
  <si>
    <t>4.3</t>
  </si>
  <si>
    <t>De CRM-oplossing maakt gebruik van onze Azure Entra ID voor authenticatie en autorisatie</t>
  </si>
  <si>
    <t>4.4</t>
  </si>
  <si>
    <t>Het CRM ondersteunt Single Sign On (SSO) voor authenticatie van gebruikers</t>
  </si>
  <si>
    <t>4.5</t>
  </si>
  <si>
    <t>De gebruikersinterface van de CRM-oplossing is een webinterface en wordt ontsloten in de werkplekbrowser en mobiele browser app</t>
  </si>
  <si>
    <t>4.6</t>
  </si>
  <si>
    <t>De CRM-oplossing werkt volledig in de meest actuele versie van Microsoft Edge</t>
  </si>
  <si>
    <t>4.8</t>
  </si>
  <si>
    <t>De ontsluiting van de CRM-oplossing mag geen belemmering opleveren voor het plaats en tijd onafhankelijk werken</t>
  </si>
  <si>
    <t>4.10</t>
  </si>
  <si>
    <t>De gebruikersinterface dient in zijn volledigheid getoond te worden bij de standaard schermresolutie van de door de ombudsman verstrekte gangbare mobiele werkplekken (laptops 2496x1664 en groot scherm 3440x1440)</t>
  </si>
  <si>
    <t>4.11</t>
  </si>
  <si>
    <t>De CRM-oplossing maakt gebruik van open standaarden, zoals vastgelegd door het Forum Standaardisatie</t>
  </si>
  <si>
    <t>4.12</t>
  </si>
  <si>
    <t>De CRM-oplossing dient volledig cloud-gebaseerd (SaaS) te zijn.</t>
  </si>
  <si>
    <t>4.13</t>
  </si>
  <si>
    <t>De CRM oplossing ondersteunt (open) API's (REST, etc) voor integratie/uitwisseling met andere applicaties, zoals het dataplatform en het zaaksysteem</t>
  </si>
  <si>
    <t>4.14</t>
  </si>
  <si>
    <t>De interface voldoet aan de meest recente WCAG met niveau AA.</t>
  </si>
  <si>
    <t>5. Functionaliteiten voor Technisch Beheer</t>
  </si>
  <si>
    <t>Als technisch beheerder kan ik …</t>
  </si>
  <si>
    <t>DOOR LEVERANCIER TE BEANWOORDEN</t>
  </si>
  <si>
    <t>5.1</t>
  </si>
  <si>
    <t>Het CRM biedt rolgebaseerde toegang</t>
  </si>
  <si>
    <t>5.2</t>
  </si>
  <si>
    <t>Indien de CRM-oplossing AI functionaliteiten bevat zijn deze uit te zetten zonder dat dit inboet op de functionele werking van het systeem</t>
  </si>
  <si>
    <t>6. Functionaliteiten voor Functioneel Beheer</t>
  </si>
  <si>
    <t>Als functioneel beheerder kan ik …</t>
  </si>
  <si>
    <t>6.1</t>
  </si>
  <si>
    <t xml:space="preserve">De CRM-oplossing stelt FB in staat om zelf velden (maatwerk eigenschappen) toe te voegen en aan te passen, waaronder datumvulden, tekstvelden, keuzevelden. </t>
  </si>
  <si>
    <t>6.2</t>
  </si>
  <si>
    <t>Functioneel beheer kan gebruikers toevoegen aan CRM en rollen en autorisaties toekennen.</t>
  </si>
  <si>
    <t>6.3</t>
  </si>
  <si>
    <t>De autorisatie matrix kan worden geëxporteerd</t>
  </si>
  <si>
    <t>6.4</t>
  </si>
  <si>
    <t>Testomgeving; beschikbaarheid van een afzonderlijke testomgeving voor het bouwen en testen van configuraties, workflows, etc.</t>
  </si>
  <si>
    <t>6.5</t>
  </si>
  <si>
    <t>FB kan zelf een kopie maken van productie- naar testomgeving</t>
  </si>
  <si>
    <t>6.6</t>
  </si>
  <si>
    <t>FB heeft de mogelijkheid om configuraties: nieuwe velden, lay-outs, e.d. over te zetten van test naar productie</t>
  </si>
  <si>
    <t>6.7</t>
  </si>
  <si>
    <t>Het CRM biedt FB de mogelijkheid om (gevoelige) persoonsgegevens te maskeren/anonimiseren in de testomgeving (na restore van productie kopie)</t>
  </si>
  <si>
    <t>6.8</t>
  </si>
  <si>
    <t>Updates worden eerst beschikbaar gesteld in de testomgeving voordat ze doorgevoerd worden naar de productieomgeving. Om FB de tijd te geven om deze updates te testen dient er minimaal 1 week tussen test en productie update te zitten.</t>
  </si>
  <si>
    <t>6.9</t>
  </si>
  <si>
    <t xml:space="preserve">Release notes dienen tijdig (voorafgaand aan de uitrol) beschikbaar te zijn </t>
  </si>
  <si>
    <t>6.10</t>
  </si>
  <si>
    <t>Rechten van de test- en productieomgeving dienen los van elkaar gezet te worden.</t>
  </si>
  <si>
    <t>7. Beveiliging en Privacy</t>
  </si>
  <si>
    <t>Beschikbaarheid, integriteit, privacy, encriptie, broncode, etc.</t>
  </si>
  <si>
    <t>7.2</t>
  </si>
  <si>
    <t>Informatiebeveiliging</t>
  </si>
  <si>
    <t>De opdrachtnemer is bereid jaarlijks het ISO 27001 certificaat en bijbehorende verklaring van toepasselijkheid te overleggen</t>
  </si>
  <si>
    <t>7.17</t>
  </si>
  <si>
    <t>Alle informatie van de Nationale ombudsman die de opdrachtnemer opslaat is met toegangsbeveiliging en encryptie beveiligd. De encryptie voldoet aan de richtlijnen van Forum Standaardisatie en/of het NCSC</t>
  </si>
  <si>
    <t>7.18</t>
  </si>
  <si>
    <t>De opdrachtnemer voert een actief toegangsbeveiligingsbeleid met periodieke controles, minimaal jaarlijks,  voor alle systemen m.b.t. de Nationale ombudsman.</t>
  </si>
  <si>
    <t>7.19</t>
  </si>
  <si>
    <t>De opdrachtnemer logt alle handelingen (raadplegen, muteren, verwijderen) op informatie van de Nationale ombudsman binnen de geboden oplossing.</t>
  </si>
  <si>
    <t>7.20</t>
  </si>
  <si>
    <t>Logging met betrekking tot alle handelingen op informatie van de Nationale ombudsman wordt minimaal voor een periode van een half jaar beschikbaar gehouden binnen de geboden oplossing.</t>
  </si>
  <si>
    <t>7.21</t>
  </si>
  <si>
    <t>Logging met betrekking tot het gebruik van systeemhulpmiddelen, zoals beheerschillen/tooling, backup- en herstelsystemen op informatie van de Nationale ombudsman wordt minimaal voor een periode van een half jaar beschikbaar gehouden.</t>
  </si>
  <si>
    <t>7.22</t>
  </si>
  <si>
    <t>De opdrachtnemer gebruikt een Secure Software Development methode voor het ontwikkelen van toepassingen voor de Nationale ombudsman en rapporteert op verzoek over de toepassing en borging.</t>
  </si>
  <si>
    <t>7.23</t>
  </si>
  <si>
    <t>De opdrachtnemer laat periodiek een onafhankelijke partij een controle uitvoeren op de beveiliging van de applicaties en organisatie.</t>
  </si>
  <si>
    <t>7.24</t>
  </si>
  <si>
    <t>In het geval van afnemen van producten en/of diensten accepteert de opdrachtnemer dat (beveiligings)incidenten direct worden gemeld aan de Nationale ombudsman</t>
  </si>
  <si>
    <t>7.25</t>
  </si>
  <si>
    <t>De opdrachtnemer is bereid het recht op het laten uitvoeren van een audit op te nemen in de overeenkomst</t>
  </si>
  <si>
    <t>7.26</t>
  </si>
  <si>
    <t>De opdrachtnemer zal alle bedrijfsinformatie van de Nationale ombudsman geheimhouden en niets daarover openbaar maken zonder schriftelijke toestemming van de Nationale ombudsman</t>
  </si>
  <si>
    <t>Privacy</t>
  </si>
  <si>
    <t>De opdrachtnemer beschikt over een privacybeleid</t>
  </si>
  <si>
    <t>7.27</t>
  </si>
  <si>
    <t>De opdrachtnemer actualiseert het privacybeleid periodiek</t>
  </si>
  <si>
    <t>7.28</t>
  </si>
  <si>
    <t>De opdrachtnemer is bereidt inzage te geven in het privacybeleid (na ondertekening van een geheimhoudingsverklaring)</t>
  </si>
  <si>
    <t>7.29</t>
  </si>
  <si>
    <t>De opdrachtnemer beschikt over een verwerkingsregister en heeft deze in elektronische vorm beschikbaar</t>
  </si>
  <si>
    <t>7.30</t>
  </si>
  <si>
    <t>De opdrachtnemer laat periodiek een audit uitvoeren door een onafhankelijke partij en is bereid de resultaten te delen met de Nationale ombudsman</t>
  </si>
  <si>
    <t>7.31</t>
  </si>
  <si>
    <t>Medewerkers van de opdrachtnemer ontvangen periodiek privacy training</t>
  </si>
  <si>
    <t>7.32</t>
  </si>
  <si>
    <t>De opdrachtnemer informeert de Nationale ombudsman vooraf bij het aangaan van een overeenkomst met een nieuwe subverwerker</t>
  </si>
  <si>
    <t>7.33</t>
  </si>
  <si>
    <t>De opdrachtnemer verwerkt geen persoonsgegevens buiten de EER</t>
  </si>
  <si>
    <t>7.34</t>
  </si>
  <si>
    <t>De opdrachtnemer legt alle verplichtingen uit de verwerkingsovereenkomst ook op aan subverwerkers</t>
  </si>
  <si>
    <t>7.35</t>
  </si>
  <si>
    <t>De opdrachtnemer beschikt over een datalekprotocol/procedure</t>
  </si>
  <si>
    <t>7.36</t>
  </si>
  <si>
    <t>De opdrachtnemer meldt (vermoedelijke) datalekken aan de Nationale ombudsman zonder onredelijke vertraging, zodra hij ervan kennis heeft genomen</t>
  </si>
  <si>
    <t>7.37</t>
  </si>
  <si>
    <t>De opdrachtnemer hanteert het privacy-by-design principe bij ontwikkeling van haar producten en diensten</t>
  </si>
  <si>
    <t>7.38</t>
  </si>
  <si>
    <t>De opdrachtnemer neemt passende en organisatorische maatregelen om persoonsgegevens te beschermen en kan dit ook aantonen</t>
  </si>
  <si>
    <t>7.39</t>
  </si>
  <si>
    <t>Medewerkers in dienst van, of handelend in opdracht van, de opdrachtnemer hebben een geheimhoudingsplicht</t>
  </si>
  <si>
    <t>7.40</t>
  </si>
  <si>
    <t>De opdrachtnemer kan aantonen hoe en op welke wijze de rechten van betrokkenen worden gewaarborgd</t>
  </si>
  <si>
    <t>8. Additionele eisen/wensen</t>
  </si>
  <si>
    <t>Stresstesten, penetratie testen, etc.</t>
  </si>
  <si>
    <t>8.1</t>
  </si>
  <si>
    <t>licenties</t>
  </si>
  <si>
    <t>Bij de licenties is een onderscheid te maken tussen gebruikers met alleen leesrechten en gebruikers met mutatierechten</t>
  </si>
  <si>
    <t>8.2</t>
  </si>
  <si>
    <t>Exit fase</t>
  </si>
  <si>
    <t xml:space="preserve">Opdrachtnemer stelt uiterlijk binnen 60 kalenderdagen na aanvang van de overeenkomst een Exitplan op en houdt dit gedurende de looptijd actueel. Het Exitplan beschrijft minimaal de activiteiten, verantwoordelijkheden, afhankelijkheden, gegevensoverdracht, kennisoverdracht, continuïteitsmaatregelen, beveiligingsmaatregelen, inzet van onderaannemers en verwijdering van gegevens die noodzakelijk zijn voor beëindiging of overdracht van de dienstverlening. </t>
  </si>
  <si>
    <t>8.3</t>
  </si>
  <si>
    <t>Tot het door Opdrachtgever vastgestelde einde van de transitieperiode blijft Opdrachtnemer de overeengekomen dienstverlening, informatiebeveiligingsmaatregelen, licenties, onderhoud en serviceniveaus onverkort uitvoeren. Opdrachtnemer dient rekening te houden met een transitieperiode van minimaal twee (2) maanden. De kosten voor licenties, onderhoud en overige dienstverlening gedurende deze eerste twee (2) maanden zijn volledig inbegrepen in de aangeboden prijs.  Indien Opdrachtgever een langere transitieperiode noodzakelijk acht, kan de transitieperiode worden verlengd. Voor de verlengde periode gelden dezelfde tarieven, prijsgrondslagen en voorwaarden als opgenomen in de inschrijving en de overeenkomst. Opdrachtnemer is niet gerechtigd vanwege de verlenging aanvullende opslagen, exitvergoedingen of afwijkende tarieven in rekening te brengen.</t>
  </si>
  <si>
    <t>8.4</t>
  </si>
  <si>
    <t>Opdrachtnemer stelt bij beëindiging van de dienstverlening alle gegevens van Opdrachtgever, inclusief de voor interpretatie noodzakelijke metadata, beschikbaar in een vooraf overeengekomen, gedocumenteerd en machineleesbaar formaat, zodanig dat deze zonder afhankelijkheid van Opdrachtnemer kunnen worden verwerkt door Opdrachtgever of een opvolgende dienstverlener.</t>
  </si>
  <si>
    <t>8.5</t>
  </si>
  <si>
    <t>Soevereiniteit</t>
  </si>
  <si>
    <t xml:space="preserve">Opslag en verwerking van opdrachtgegevens vindt uitsluitend binnen de EER plaats. Dit geldt ook voor back-ups, herstelomgevingen, tijdelijke kopieën, logbestanden en  die dergelijke gegevens bevatten. Beheer en ondersteuning waarbij deze gegevens toegankelijk zijn, worden uitsluitend vanuit de EER uitgevoerd. </t>
  </si>
  <si>
    <t>8.6</t>
  </si>
  <si>
    <t>De opdrachtnemer en zijn ketenpartners gebruiken de opdrachtgegevens uitsluitend voor de overeengekomen dienstverlening. Gebruik voor advertenties, verkoop, eigen analyses of het trainen en verbeteren van algemene AI-modellen is niet toegestaan</t>
  </si>
  <si>
    <t>Kwalitatieve Eisen</t>
  </si>
  <si>
    <t>Eisen en Wensen</t>
  </si>
  <si>
    <t>Totaal gewogen punten kwaliteitseisen</t>
  </si>
  <si>
    <t>Economische eisen</t>
  </si>
  <si>
    <t>Uw aangeboden offerte</t>
  </si>
  <si>
    <t xml:space="preserve">Totaal punten economische </t>
  </si>
  <si>
    <t>Weegfactor kwaliteit (%)</t>
  </si>
  <si>
    <t>Weegfactor prijs (%)</t>
  </si>
  <si>
    <t xml:space="preserve">Totaal aantal te behalen punten </t>
  </si>
  <si>
    <t>De eindscore is</t>
  </si>
  <si>
    <t>Wat doen we met profesionals? Ook in CRM</t>
  </si>
  <si>
    <t>Wat doen we met relatiegevens van bijvoorbeeld inkoop/mens en middelen/communicatie?</t>
  </si>
  <si>
    <t>C/M</t>
  </si>
  <si>
    <t xml:space="preserve">Opmerkingen </t>
  </si>
  <si>
    <t>Zoekresultaten prioriteren op populariteit + actualiteit</t>
  </si>
  <si>
    <t>c</t>
  </si>
  <si>
    <t>toevoegen aan PvE</t>
  </si>
  <si>
    <t>Zoekgedrag vastleggen en gebruiken voor suggesties</t>
  </si>
  <si>
    <t>prikbord: medewerkers plaatsen eigen berichten</t>
  </si>
  <si>
    <t>Calamiteitenmelding duidelijk op intranet aan alle gebruikers</t>
  </si>
  <si>
    <t>Het intranet moet het aanmaken van Groepen / communities ondersteunen</t>
  </si>
  <si>
    <t xml:space="preserve">Afhankelijk van inrichting Teams </t>
  </si>
  <si>
    <r>
      <rPr>
        <b/>
        <sz val="11"/>
        <color theme="1"/>
        <rFont val="Calibri"/>
        <family val="2"/>
        <scheme val="minor"/>
      </rPr>
      <t>Het intranet ontsluit documenten vanuit externe bronsystemen zoals SharePoint.</t>
    </r>
    <r>
      <rPr>
        <sz val="11"/>
        <color theme="1"/>
        <rFont val="Calibri"/>
        <family val="2"/>
        <scheme val="minor"/>
      </rPr>
      <t xml:space="preserve"> Documenten worden éénmalig beheerd in het bronsysteem en via het intranet beschikbaar gesteld aan medewerkers. Het intranet fungeert uitsluitend als toegangspoort: opslag, versiebeheer en eigenaarschap van documenten liggen altijd bij het bronsysteem. Duplicatie van documenten binnen het intranet is niet toegestaan.</t>
    </r>
  </si>
  <si>
    <t>m</t>
  </si>
  <si>
    <t>afstemmen met Thijs (must have), wellicht niet relevant voor aanbesteding, meer interne besluitvorming inrichting</t>
  </si>
  <si>
    <t>Elke pagina en elk contentitem heeft een aanwijsbaar inhoudelijk eigenaar (persoon of rol). De eigenaar is zichtbaar voor beheerders in het CMS.</t>
  </si>
  <si>
    <t>plaatser van bericht (must have), inhoudelijk eigenaar (must have) (persoon en/of team)</t>
  </si>
  <si>
    <t>Contentitems kunnen worden voorzien van een vervaldatum. Het CMS genereert automatisch een signaal aan de inhoudelijk eigenaar wanneer content de vervaldatum nadert of heeft overschreden.</t>
  </si>
  <si>
    <t xml:space="preserve">Is hiervoor een datum vastgesteld: X jaar, maanden? En wordt de content - als er geen update plaatsvindt - van intranet verwijderd? </t>
  </si>
  <si>
    <t>Het CMS registreert zoektermen die geen resultaat hebben opgeleverd. Beheerders hebben inzicht in deze lijst en kunnen hierop actie ondernemen (bijv. content aanmaken of synoniemen instellen).</t>
  </si>
  <si>
    <t>Het intranet biedt de mogelijkheid om specifieke contenttypes — waaronder handleidingen, werkinstructies, onderzoeken en publicaties — te ontsluiten in een herkenbare, doorzoekbare bibliotheekstructuur met eigen navigatie en filters.</t>
  </si>
  <si>
    <t>Het intranet koppelt automatisch gerelateerde contentitems aan elkaar op basis van tags en categorie. Gerelateerde items worden zichtbaar getoond op de contentpagina.</t>
  </si>
  <si>
    <t>s</t>
  </si>
  <si>
    <t>suggestie 'ook interessant voor jou', buiten de zoekfunctie om.</t>
  </si>
  <si>
    <t>Het intranet biedt een specifieke onboarding-sectie voor nieuwe medewerkers, met informatie over de organisatie, werkinstructies, contactpersonen en veelgestelde vragen. De sectie is toegankelijk zonder dat een medewerker de intranetstructuur al kent.</t>
  </si>
  <si>
    <t>Gepubliceerde contentitems tonen de naam van inhoudelijk verantwoordelijke. Via de naam is direct doorklikken naar het profiel van de betreffende medewerker mogelijk.</t>
  </si>
  <si>
    <t>De opdrachtnemer toont aantoonbaar aan dat de gebruikersinterface van de oplossing is getoetst op gebruiksvriendelijkheid door middel van UX-tests of gebruikersonderzoek bij vergelijkbare organisaties.</t>
  </si>
  <si>
    <t>De intranetoplossing ondersteunt of bereidt voor op integratie met AI-ondersteunde zoekfunctionaliteit, AI-agnostisch, voor het beantwoorden van vragen op basis van intranetcontent.</t>
  </si>
  <si>
    <t>bespreken met RIS hoe dit uit te vragen in de aanbesteding</t>
  </si>
  <si>
    <t>Nanou / Judith - redactie / content beheer van media bestanden in CMS - welke eisen stellen we</t>
  </si>
  <si>
    <t>Ja/Nee</t>
  </si>
  <si>
    <t>Ja</t>
  </si>
  <si>
    <t>Nee</t>
  </si>
  <si>
    <r>
      <t xml:space="preserve">Eisen en wensen behorend bij meervoudig onderhandse aanbesteding met kenmerk: </t>
    </r>
    <r>
      <rPr>
        <sz val="14"/>
        <color theme="5"/>
        <rFont val="Calibri"/>
        <family val="2"/>
        <scheme val="minor"/>
      </rPr>
      <t>201865012.001.003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</si>
</sst>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quot;€&quot;\ * #,##0.00_-;_-&quot;€&quot;\ * #,##0.00\-;_-&quot;€&quot;\ * &quot;-&quot;??_-;_-@_-"/>
  </numFmts>
  <fonts count="24" x14ac:knownFonts="1">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b/>
      <sz val="10"/>
      <color indexed="8"/>
      <name val="Calibri"/>
      <family val="2"/>
      <scheme val="minor"/>
    </font>
    <font>
      <sz val="10"/>
      <name val="Calibri"/>
      <family val="2"/>
      <scheme val="minor"/>
    </font>
    <font>
      <b/>
      <sz val="10"/>
      <color theme="0"/>
      <name val="Calibri"/>
      <family val="2"/>
      <scheme val="minor"/>
    </font>
    <font>
      <sz val="10"/>
      <color theme="0"/>
      <name val="Calibri"/>
      <family val="2"/>
      <scheme val="minor"/>
    </font>
    <font>
      <sz val="14"/>
      <name val="Calibri"/>
      <family val="2"/>
      <scheme val="minor"/>
    </font>
    <font>
      <b/>
      <sz val="14"/>
      <name val="Calibri"/>
      <family val="2"/>
      <scheme val="minor"/>
    </font>
    <font>
      <sz val="11"/>
      <color theme="1"/>
      <name val="Calibri"/>
      <family val="2"/>
      <scheme val="minor"/>
    </font>
    <font>
      <sz val="9"/>
      <color indexed="81"/>
      <name val="Tahoma"/>
      <family val="2"/>
    </font>
    <font>
      <b/>
      <sz val="9"/>
      <color indexed="81"/>
      <name val="Tahoma"/>
      <family val="2"/>
    </font>
    <font>
      <b/>
      <sz val="22"/>
      <name val="Calibri"/>
      <family val="2"/>
      <scheme val="minor"/>
    </font>
    <font>
      <sz val="22"/>
      <color theme="1"/>
      <name val="Calibri"/>
      <family val="2"/>
      <scheme val="minor"/>
    </font>
    <font>
      <sz val="8"/>
      <name val="Calibri"/>
      <family val="2"/>
      <scheme val="minor"/>
    </font>
    <font>
      <sz val="10"/>
      <color rgb="FF000000"/>
      <name val="Calibri"/>
      <family val="2"/>
      <scheme val="minor"/>
    </font>
    <font>
      <sz val="10"/>
      <color theme="1"/>
      <name val="Calibri"/>
      <family val="2"/>
    </font>
    <font>
      <sz val="10"/>
      <name val="Arial"/>
    </font>
    <font>
      <sz val="10"/>
      <color rgb="FF000000"/>
      <name val="Calibri"/>
    </font>
    <font>
      <b/>
      <sz val="11"/>
      <color theme="1"/>
      <name val="Calibri"/>
      <family val="2"/>
      <scheme val="minor"/>
    </font>
    <font>
      <sz val="10"/>
      <color rgb="FFFF0000"/>
      <name val="Calibri"/>
      <family val="2"/>
      <scheme val="minor"/>
    </font>
    <font>
      <sz val="10"/>
      <name val="Calibri"/>
      <family val="2"/>
    </font>
    <font>
      <sz val="14"/>
      <color theme="5"/>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rgb="FF0000FF"/>
        <bgColor indexed="64"/>
      </patternFill>
    </fill>
    <fill>
      <patternFill patternType="solid">
        <fgColor rgb="FFFFFF99"/>
        <bgColor indexed="64"/>
      </patternFill>
    </fill>
    <fill>
      <patternFill patternType="solid">
        <fgColor rgb="FFFF7979"/>
        <bgColor indexed="64"/>
      </patternFill>
    </fill>
    <fill>
      <patternFill patternType="solid">
        <fgColor rgb="FF92D05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9"/>
        <bgColor indexed="64"/>
      </patternFill>
    </fill>
    <fill>
      <patternFill patternType="solid">
        <fgColor rgb="FFFF0000"/>
        <bgColor indexed="64"/>
      </patternFill>
    </fill>
    <fill>
      <patternFill patternType="solid">
        <fgColor rgb="FFFFFF00"/>
        <bgColor indexed="64"/>
      </patternFill>
    </fill>
    <fill>
      <patternFill patternType="solid">
        <fgColor theme="0"/>
        <bgColor indexed="64"/>
      </patternFill>
    </fill>
  </fills>
  <borders count="38">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right/>
      <top style="medium">
        <color indexed="64"/>
      </top>
      <bottom style="medium">
        <color indexed="64"/>
      </bottom>
      <diagonal/>
    </border>
    <border>
      <left style="thin">
        <color auto="1"/>
      </left>
      <right style="thin">
        <color auto="1"/>
      </right>
      <top/>
      <bottom style="thin">
        <color auto="1"/>
      </bottom>
      <diagonal/>
    </border>
    <border>
      <left style="medium">
        <color rgb="FFFF0000"/>
      </left>
      <right/>
      <top style="medium">
        <color rgb="FFFF0000"/>
      </top>
      <bottom style="thin">
        <color auto="1"/>
      </bottom>
      <diagonal/>
    </border>
    <border>
      <left/>
      <right style="medium">
        <color rgb="FFFF0000"/>
      </right>
      <top style="medium">
        <color rgb="FFFF0000"/>
      </top>
      <bottom style="thin">
        <color auto="1"/>
      </bottom>
      <diagonal/>
    </border>
    <border>
      <left style="medium">
        <color rgb="FFFF0000"/>
      </left>
      <right style="thin">
        <color auto="1"/>
      </right>
      <top style="thin">
        <color auto="1"/>
      </top>
      <bottom style="medium">
        <color rgb="FFFF0000"/>
      </bottom>
      <diagonal/>
    </border>
    <border>
      <left style="thin">
        <color auto="1"/>
      </left>
      <right style="medium">
        <color rgb="FFFF0000"/>
      </right>
      <top style="thin">
        <color auto="1"/>
      </top>
      <bottom style="medium">
        <color rgb="FFFF0000"/>
      </bottom>
      <diagonal/>
    </border>
    <border>
      <left style="medium">
        <color rgb="FFFF0000"/>
      </left>
      <right style="thin">
        <color auto="1"/>
      </right>
      <top/>
      <bottom style="thin">
        <color auto="1"/>
      </bottom>
      <diagonal/>
    </border>
    <border>
      <left style="thin">
        <color auto="1"/>
      </left>
      <right style="medium">
        <color rgb="FFFF0000"/>
      </right>
      <top/>
      <bottom style="thin">
        <color auto="1"/>
      </bottom>
      <diagonal/>
    </border>
    <border>
      <left style="medium">
        <color rgb="FFFF0000"/>
      </left>
      <right style="thin">
        <color auto="1"/>
      </right>
      <top style="thin">
        <color auto="1"/>
      </top>
      <bottom style="thin">
        <color auto="1"/>
      </bottom>
      <diagonal/>
    </border>
    <border>
      <left style="thin">
        <color auto="1"/>
      </left>
      <right style="medium">
        <color rgb="FFFF0000"/>
      </right>
      <top style="thin">
        <color auto="1"/>
      </top>
      <bottom style="thin">
        <color auto="1"/>
      </bottom>
      <diagonal/>
    </border>
    <border>
      <left style="thin">
        <color auto="1"/>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medium">
        <color rgb="FFFF0000"/>
      </right>
      <top style="thin">
        <color auto="1"/>
      </top>
      <bottom/>
      <diagonal/>
    </border>
    <border>
      <left style="medium">
        <color rgb="FFFF0000"/>
      </left>
      <right style="thin">
        <color auto="1"/>
      </right>
      <top style="thin">
        <color auto="1"/>
      </top>
      <bottom/>
      <diagonal/>
    </border>
    <border>
      <left/>
      <right style="medium">
        <color rgb="FFFF0000"/>
      </right>
      <top style="thin">
        <color auto="1"/>
      </top>
      <bottom/>
      <diagonal/>
    </border>
    <border>
      <left style="medium">
        <color rgb="FFFF0000"/>
      </left>
      <right style="thin">
        <color auto="1"/>
      </right>
      <top/>
      <bottom style="medium">
        <color rgb="FFFF0000"/>
      </bottom>
      <diagonal/>
    </border>
    <border>
      <left style="thin">
        <color rgb="FFBBBBBB"/>
      </left>
      <right style="thin">
        <color rgb="FFBBBBBB"/>
      </right>
      <top style="thin">
        <color rgb="FFBBBBBB"/>
      </top>
      <bottom style="thin">
        <color rgb="FFBBBBBB"/>
      </bottom>
      <diagonal/>
    </border>
    <border>
      <left style="thin">
        <color auto="1"/>
      </left>
      <right style="thin">
        <color auto="1"/>
      </right>
      <top/>
      <bottom/>
      <diagonal/>
    </border>
  </borders>
  <cellStyleXfs count="6">
    <xf numFmtId="0" fontId="0" fillId="0" borderId="0"/>
    <xf numFmtId="0" fontId="1" fillId="0" borderId="0"/>
    <xf numFmtId="164" fontId="1" fillId="0" borderId="0" applyFont="0" applyFill="0" applyBorder="0" applyAlignment="0" applyProtection="0"/>
    <xf numFmtId="9"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cellStyleXfs>
  <cellXfs count="141">
    <xf numFmtId="0" fontId="0" fillId="0" borderId="0" xfId="0"/>
    <xf numFmtId="0" fontId="2" fillId="0" borderId="0" xfId="0" applyFont="1"/>
    <xf numFmtId="0" fontId="8" fillId="4" borderId="8" xfId="0" applyFont="1" applyFill="1" applyBorder="1"/>
    <xf numFmtId="0" fontId="5" fillId="4" borderId="7" xfId="0" applyFont="1" applyFill="1" applyBorder="1"/>
    <xf numFmtId="0" fontId="8" fillId="0" borderId="0" xfId="0" applyFont="1"/>
    <xf numFmtId="0" fontId="5" fillId="0" borderId="0" xfId="0" applyFont="1"/>
    <xf numFmtId="3" fontId="9" fillId="0" borderId="0" xfId="0" applyNumberFormat="1" applyFont="1"/>
    <xf numFmtId="0" fontId="2" fillId="2" borderId="4" xfId="0" applyFont="1" applyFill="1" applyBorder="1" applyAlignment="1">
      <alignment horizontal="right"/>
    </xf>
    <xf numFmtId="14" fontId="2" fillId="6" borderId="4" xfId="0" applyNumberFormat="1" applyFont="1" applyFill="1" applyBorder="1" applyAlignment="1">
      <alignment horizontal="center" vertical="top"/>
    </xf>
    <xf numFmtId="0" fontId="3" fillId="2" borderId="1" xfId="0" applyFont="1" applyFill="1" applyBorder="1" applyAlignment="1">
      <alignment vertical="center"/>
    </xf>
    <xf numFmtId="0" fontId="2" fillId="2" borderId="6" xfId="0" applyFont="1" applyFill="1" applyBorder="1" applyAlignment="1">
      <alignment vertical="center"/>
    </xf>
    <xf numFmtId="0" fontId="2" fillId="2" borderId="2" xfId="0" applyFont="1" applyFill="1" applyBorder="1" applyAlignment="1">
      <alignment vertical="center"/>
    </xf>
    <xf numFmtId="0" fontId="2" fillId="2" borderId="4" xfId="0" applyFont="1" applyFill="1" applyBorder="1" applyAlignment="1">
      <alignment horizontal="center" vertical="center"/>
    </xf>
    <xf numFmtId="0" fontId="3" fillId="2" borderId="8" xfId="0" applyFont="1" applyFill="1" applyBorder="1" applyAlignment="1">
      <alignment vertical="center"/>
    </xf>
    <xf numFmtId="0" fontId="6" fillId="5" borderId="4" xfId="0" applyFont="1" applyFill="1" applyBorder="1" applyAlignment="1">
      <alignment horizontal="center" vertical="center"/>
    </xf>
    <xf numFmtId="9" fontId="3" fillId="6" borderId="4" xfId="3" applyFont="1" applyFill="1" applyBorder="1" applyAlignment="1" applyProtection="1">
      <alignment horizontal="center" vertical="center"/>
    </xf>
    <xf numFmtId="0" fontId="3" fillId="0" borderId="0" xfId="0" applyFont="1" applyAlignment="1">
      <alignment vertical="center"/>
    </xf>
    <xf numFmtId="0" fontId="2" fillId="0" borderId="0" xfId="0" applyFont="1" applyAlignment="1">
      <alignment horizontal="left" vertical="center"/>
    </xf>
    <xf numFmtId="9" fontId="3" fillId="0" borderId="0" xfId="3" applyFont="1" applyFill="1" applyBorder="1" applyAlignment="1" applyProtection="1">
      <alignment horizontal="center" vertical="center"/>
    </xf>
    <xf numFmtId="0" fontId="2" fillId="0" borderId="0" xfId="0" applyFont="1" applyAlignment="1">
      <alignment vertical="center"/>
    </xf>
    <xf numFmtId="9" fontId="2" fillId="2" borderId="4" xfId="3" applyFont="1" applyFill="1" applyBorder="1" applyAlignment="1" applyProtection="1">
      <alignment horizontal="right" vertical="center"/>
    </xf>
    <xf numFmtId="0" fontId="2" fillId="6" borderId="4" xfId="0" applyFont="1" applyFill="1" applyBorder="1" applyAlignment="1">
      <alignment horizontal="center"/>
    </xf>
    <xf numFmtId="0" fontId="2" fillId="0" borderId="0" xfId="0" applyFont="1" applyAlignment="1">
      <alignment horizontal="left"/>
    </xf>
    <xf numFmtId="0" fontId="7" fillId="3" borderId="6" xfId="0" applyFont="1" applyFill="1" applyBorder="1" applyAlignment="1">
      <alignment vertical="center"/>
    </xf>
    <xf numFmtId="0" fontId="7" fillId="3" borderId="2" xfId="0" applyFont="1" applyFill="1" applyBorder="1" applyAlignment="1">
      <alignment vertical="center"/>
    </xf>
    <xf numFmtId="0" fontId="2" fillId="2" borderId="5" xfId="0" applyFont="1" applyFill="1" applyBorder="1" applyAlignment="1">
      <alignment vertical="center"/>
    </xf>
    <xf numFmtId="0" fontId="3" fillId="4" borderId="4" xfId="0" applyFont="1" applyFill="1" applyBorder="1" applyAlignment="1">
      <alignment horizontal="center" vertical="center"/>
    </xf>
    <xf numFmtId="0" fontId="2" fillId="0" borderId="4" xfId="0" applyFont="1" applyBorder="1" applyAlignment="1">
      <alignment horizontal="center" vertical="top"/>
    </xf>
    <xf numFmtId="0" fontId="2" fillId="6" borderId="4" xfId="0" applyFont="1" applyFill="1" applyBorder="1" applyAlignment="1">
      <alignment horizontal="center" vertical="top"/>
    </xf>
    <xf numFmtId="9" fontId="2" fillId="0" borderId="4" xfId="3" applyFont="1" applyBorder="1" applyAlignment="1" applyProtection="1">
      <alignment horizontal="center" vertical="top"/>
    </xf>
    <xf numFmtId="0" fontId="2" fillId="0" borderId="4" xfId="0" applyFont="1" applyBorder="1" applyAlignment="1">
      <alignment horizontal="left" vertical="top" wrapText="1"/>
    </xf>
    <xf numFmtId="0" fontId="2" fillId="0" borderId="2" xfId="0" applyFont="1" applyBorder="1" applyAlignment="1">
      <alignment vertical="top"/>
    </xf>
    <xf numFmtId="0" fontId="3" fillId="4" borderId="4" xfId="0" applyFont="1" applyFill="1" applyBorder="1" applyAlignment="1">
      <alignment vertical="top"/>
    </xf>
    <xf numFmtId="0" fontId="3" fillId="4" borderId="4" xfId="0" applyFont="1" applyFill="1" applyBorder="1" applyAlignment="1">
      <alignment horizontal="center" vertical="top"/>
    </xf>
    <xf numFmtId="0" fontId="2" fillId="0" borderId="4" xfId="0" applyFont="1" applyBorder="1" applyAlignment="1">
      <alignment wrapText="1"/>
    </xf>
    <xf numFmtId="0" fontId="3" fillId="0" borderId="2" xfId="0" applyFont="1" applyBorder="1" applyAlignment="1">
      <alignment vertical="top"/>
    </xf>
    <xf numFmtId="0" fontId="2" fillId="0" borderId="0" xfId="0" applyFont="1" applyAlignment="1">
      <alignment vertical="top"/>
    </xf>
    <xf numFmtId="0" fontId="2" fillId="0" borderId="0" xfId="0" applyFont="1" applyAlignment="1">
      <alignment wrapText="1"/>
    </xf>
    <xf numFmtId="9" fontId="2" fillId="0" borderId="0" xfId="3" applyFont="1" applyBorder="1" applyProtection="1"/>
    <xf numFmtId="0" fontId="2" fillId="0" borderId="4" xfId="0" applyFont="1" applyBorder="1" applyAlignment="1">
      <alignment vertical="top"/>
    </xf>
    <xf numFmtId="0" fontId="2" fillId="0" borderId="4" xfId="0" applyFont="1" applyBorder="1"/>
    <xf numFmtId="0" fontId="2" fillId="0" borderId="6" xfId="0" applyFont="1" applyBorder="1"/>
    <xf numFmtId="0" fontId="7" fillId="0" borderId="0" xfId="0" applyFont="1"/>
    <xf numFmtId="0" fontId="2" fillId="0" borderId="4" xfId="0" applyFont="1" applyBorder="1" applyAlignment="1">
      <alignment horizontal="center"/>
    </xf>
    <xf numFmtId="0" fontId="3" fillId="0" borderId="4" xfId="0" applyFont="1" applyBorder="1" applyAlignment="1">
      <alignment horizontal="center" vertical="top"/>
    </xf>
    <xf numFmtId="0" fontId="3" fillId="0" borderId="10" xfId="0" applyFont="1" applyBorder="1" applyAlignment="1">
      <alignment horizontal="center" vertical="top"/>
    </xf>
    <xf numFmtId="0" fontId="3" fillId="0" borderId="0" xfId="0" applyFont="1" applyAlignment="1">
      <alignment horizontal="right" vertical="top"/>
    </xf>
    <xf numFmtId="0" fontId="3" fillId="0" borderId="0" xfId="0" applyFont="1" applyAlignment="1">
      <alignment horizontal="center" vertical="top"/>
    </xf>
    <xf numFmtId="0" fontId="2" fillId="0" borderId="12" xfId="0" applyFont="1" applyBorder="1" applyAlignment="1">
      <alignment horizontal="right" vertical="top"/>
    </xf>
    <xf numFmtId="0" fontId="2" fillId="0" borderId="0" xfId="0" applyFont="1" applyAlignment="1">
      <alignment horizontal="center" vertical="top"/>
    </xf>
    <xf numFmtId="0" fontId="2" fillId="0" borderId="14" xfId="0" applyFont="1" applyBorder="1" applyAlignment="1">
      <alignment horizontal="right" vertical="top"/>
    </xf>
    <xf numFmtId="0" fontId="2" fillId="0" borderId="0" xfId="0" applyFont="1" applyAlignment="1">
      <alignment horizontal="right" vertical="top"/>
    </xf>
    <xf numFmtId="9" fontId="2" fillId="0" borderId="0" xfId="0" applyNumberFormat="1" applyFont="1" applyAlignment="1">
      <alignment horizontal="right" vertical="top"/>
    </xf>
    <xf numFmtId="0" fontId="6" fillId="3" borderId="0" xfId="0" applyFont="1" applyFill="1" applyAlignment="1">
      <alignment horizontal="left" vertical="top"/>
    </xf>
    <xf numFmtId="0" fontId="2" fillId="3" borderId="0" xfId="0" applyFont="1" applyFill="1" applyAlignment="1">
      <alignment horizontal="right" vertical="top"/>
    </xf>
    <xf numFmtId="0" fontId="2" fillId="3" borderId="0" xfId="0" applyFont="1" applyFill="1" applyAlignment="1">
      <alignment horizontal="center" vertical="top"/>
    </xf>
    <xf numFmtId="0" fontId="3" fillId="4" borderId="10" xfId="0" applyFont="1" applyFill="1" applyBorder="1" applyAlignment="1">
      <alignment horizontal="right" vertical="top"/>
    </xf>
    <xf numFmtId="0" fontId="6" fillId="3" borderId="1" xfId="0" applyFont="1" applyFill="1" applyBorder="1" applyAlignment="1">
      <alignment vertical="center"/>
    </xf>
    <xf numFmtId="0" fontId="3" fillId="2" borderId="3" xfId="0" applyFont="1" applyFill="1" applyBorder="1" applyAlignment="1">
      <alignment vertical="center"/>
    </xf>
    <xf numFmtId="0" fontId="4" fillId="4" borderId="4" xfId="0" applyFont="1" applyFill="1" applyBorder="1" applyAlignment="1">
      <alignment vertical="center" wrapText="1"/>
    </xf>
    <xf numFmtId="0" fontId="2" fillId="0" borderId="4" xfId="0" applyFont="1" applyBorder="1" applyAlignment="1">
      <alignment horizontal="center" vertical="center"/>
    </xf>
    <xf numFmtId="0" fontId="3" fillId="4" borderId="4" xfId="0" applyFont="1" applyFill="1" applyBorder="1" applyAlignment="1">
      <alignment vertical="center" wrapText="1"/>
    </xf>
    <xf numFmtId="0" fontId="3" fillId="4" borderId="4" xfId="0" applyFont="1" applyFill="1" applyBorder="1" applyAlignment="1">
      <alignment horizontal="center" vertical="center" wrapText="1"/>
    </xf>
    <xf numFmtId="9" fontId="0" fillId="0" borderId="0" xfId="3" applyFont="1"/>
    <xf numFmtId="43" fontId="2" fillId="6" borderId="4" xfId="5" applyFont="1" applyFill="1" applyBorder="1" applyAlignment="1" applyProtection="1">
      <alignment horizontal="right" vertical="top"/>
    </xf>
    <xf numFmtId="43" fontId="3" fillId="0" borderId="15" xfId="5" applyFont="1" applyFill="1" applyBorder="1" applyAlignment="1" applyProtection="1">
      <alignment horizontal="right" vertical="top"/>
    </xf>
    <xf numFmtId="2" fontId="14" fillId="0" borderId="16" xfId="0" applyNumberFormat="1" applyFont="1" applyBorder="1"/>
    <xf numFmtId="0" fontId="5" fillId="8" borderId="4" xfId="0" applyFont="1" applyFill="1" applyBorder="1" applyAlignment="1" applyProtection="1">
      <alignment horizontal="center" vertical="top"/>
      <protection locked="0"/>
    </xf>
    <xf numFmtId="9" fontId="2" fillId="2" borderId="17" xfId="3" applyFont="1" applyFill="1" applyBorder="1" applyAlignment="1" applyProtection="1">
      <alignment horizontal="right" vertical="center"/>
    </xf>
    <xf numFmtId="0" fontId="2" fillId="6" borderId="17" xfId="0" applyFont="1" applyFill="1" applyBorder="1" applyAlignment="1">
      <alignment horizontal="center"/>
    </xf>
    <xf numFmtId="0" fontId="3" fillId="4" borderId="20" xfId="0" applyFont="1" applyFill="1" applyBorder="1" applyAlignment="1">
      <alignment horizontal="center" vertical="center" wrapText="1"/>
    </xf>
    <xf numFmtId="0" fontId="3" fillId="4" borderId="21" xfId="0" applyFont="1" applyFill="1" applyBorder="1" applyAlignment="1">
      <alignment horizontal="left" vertical="center" wrapText="1"/>
    </xf>
    <xf numFmtId="0" fontId="2" fillId="7" borderId="22" xfId="0" applyFont="1" applyFill="1" applyBorder="1" applyAlignment="1" applyProtection="1">
      <alignment horizontal="center" vertical="top"/>
      <protection locked="0"/>
    </xf>
    <xf numFmtId="0" fontId="2" fillId="7" borderId="23" xfId="0" applyFont="1" applyFill="1" applyBorder="1" applyAlignment="1" applyProtection="1">
      <alignment horizontal="left" vertical="top" wrapText="1"/>
      <protection locked="0"/>
    </xf>
    <xf numFmtId="0" fontId="2" fillId="7" borderId="24" xfId="0" applyFont="1" applyFill="1" applyBorder="1" applyAlignment="1" applyProtection="1">
      <alignment horizontal="center" vertical="top"/>
      <protection locked="0"/>
    </xf>
    <xf numFmtId="0" fontId="2" fillId="7" borderId="25" xfId="0" applyFont="1" applyFill="1" applyBorder="1" applyAlignment="1" applyProtection="1">
      <alignment horizontal="left" vertical="top" wrapText="1"/>
      <protection locked="0"/>
    </xf>
    <xf numFmtId="0" fontId="2" fillId="4" borderId="20" xfId="0" applyFont="1" applyFill="1" applyBorder="1"/>
    <xf numFmtId="0" fontId="2" fillId="4" borderId="21" xfId="0" applyFont="1" applyFill="1" applyBorder="1"/>
    <xf numFmtId="0" fontId="6" fillId="3" borderId="1" xfId="0" applyFont="1" applyFill="1" applyBorder="1" applyAlignment="1">
      <alignment horizontal="left" vertical="top"/>
    </xf>
    <xf numFmtId="0" fontId="2" fillId="3" borderId="6" xfId="0" applyFont="1" applyFill="1" applyBorder="1" applyAlignment="1">
      <alignment horizontal="right" vertical="top"/>
    </xf>
    <xf numFmtId="0" fontId="2" fillId="3" borderId="6" xfId="0" applyFont="1" applyFill="1" applyBorder="1" applyAlignment="1">
      <alignment horizontal="center" vertical="top"/>
    </xf>
    <xf numFmtId="9" fontId="3" fillId="0" borderId="5" xfId="3" applyFont="1" applyFill="1" applyBorder="1" applyAlignment="1" applyProtection="1">
      <alignment vertical="top"/>
    </xf>
    <xf numFmtId="0" fontId="2" fillId="0" borderId="7" xfId="0" applyFont="1" applyBorder="1" applyAlignment="1">
      <alignment horizontal="center" vertical="top"/>
    </xf>
    <xf numFmtId="0" fontId="2" fillId="0" borderId="26" xfId="0" applyFont="1" applyBorder="1" applyAlignment="1">
      <alignment horizontal="right" vertical="top"/>
    </xf>
    <xf numFmtId="44" fontId="2" fillId="8" borderId="27" xfId="4" applyFont="1" applyFill="1" applyBorder="1" applyAlignment="1" applyProtection="1">
      <alignment horizontal="right" vertical="top"/>
      <protection locked="0"/>
    </xf>
    <xf numFmtId="0" fontId="3" fillId="4" borderId="26" xfId="0" applyFont="1" applyFill="1" applyBorder="1" applyAlignment="1">
      <alignment horizontal="right" vertical="top"/>
    </xf>
    <xf numFmtId="0" fontId="3" fillId="4" borderId="27" xfId="0" applyFont="1" applyFill="1" applyBorder="1" applyAlignment="1">
      <alignment horizontal="right" vertical="top"/>
    </xf>
    <xf numFmtId="0" fontId="2" fillId="0" borderId="28" xfId="0" applyFont="1" applyBorder="1" applyAlignment="1">
      <alignment horizontal="center"/>
    </xf>
    <xf numFmtId="0" fontId="2" fillId="0" borderId="17" xfId="0" applyFont="1" applyBorder="1" applyAlignment="1">
      <alignment horizontal="center"/>
    </xf>
    <xf numFmtId="43" fontId="2" fillId="6" borderId="13" xfId="5" applyFont="1" applyFill="1" applyBorder="1" applyAlignment="1" applyProtection="1">
      <alignment horizontal="right" vertical="top"/>
      <protection locked="0"/>
    </xf>
    <xf numFmtId="0" fontId="16" fillId="0" borderId="4" xfId="0" applyFont="1" applyBorder="1" applyAlignment="1">
      <alignment horizontal="left" vertical="top" wrapText="1"/>
    </xf>
    <xf numFmtId="0" fontId="2" fillId="0" borderId="8" xfId="0" applyFont="1" applyBorder="1" applyAlignment="1">
      <alignment horizontal="left" vertical="top" wrapText="1"/>
    </xf>
    <xf numFmtId="0" fontId="2" fillId="6" borderId="9" xfId="0" applyFont="1" applyFill="1" applyBorder="1" applyAlignment="1">
      <alignment horizontal="center" vertical="top"/>
    </xf>
    <xf numFmtId="0" fontId="4" fillId="4" borderId="31" xfId="0" applyFont="1" applyFill="1" applyBorder="1" applyAlignment="1">
      <alignment vertical="center" wrapText="1"/>
    </xf>
    <xf numFmtId="0" fontId="17" fillId="0" borderId="4" xfId="0" applyFont="1" applyBorder="1" applyAlignment="1">
      <alignment vertical="center" wrapText="1"/>
    </xf>
    <xf numFmtId="0" fontId="2" fillId="7" borderId="32" xfId="0" applyFont="1" applyFill="1" applyBorder="1" applyAlignment="1" applyProtection="1">
      <alignment horizontal="left" vertical="top" wrapText="1"/>
      <protection locked="0"/>
    </xf>
    <xf numFmtId="0" fontId="0" fillId="0" borderId="4" xfId="0" applyBorder="1"/>
    <xf numFmtId="0" fontId="2" fillId="7" borderId="33" xfId="0" applyFont="1" applyFill="1" applyBorder="1" applyAlignment="1" applyProtection="1">
      <alignment horizontal="center" vertical="top"/>
      <protection locked="0"/>
    </xf>
    <xf numFmtId="0" fontId="2" fillId="7" borderId="34" xfId="0" applyFont="1" applyFill="1" applyBorder="1" applyAlignment="1" applyProtection="1">
      <alignment horizontal="left" vertical="top" wrapText="1"/>
      <protection locked="0"/>
    </xf>
    <xf numFmtId="0" fontId="2" fillId="4" borderId="35" xfId="0" applyFont="1" applyFill="1" applyBorder="1"/>
    <xf numFmtId="0" fontId="2" fillId="0" borderId="2" xfId="0" applyFont="1" applyBorder="1" applyAlignment="1">
      <alignment horizontal="center" vertical="top"/>
    </xf>
    <xf numFmtId="0" fontId="0" fillId="0" borderId="0" xfId="0" applyAlignment="1">
      <alignment wrapText="1"/>
    </xf>
    <xf numFmtId="0" fontId="18" fillId="0" borderId="36" xfId="0" applyFont="1" applyBorder="1" applyAlignment="1">
      <alignment wrapText="1"/>
    </xf>
    <xf numFmtId="0" fontId="19" fillId="0" borderId="4" xfId="0" applyFont="1" applyBorder="1" applyAlignment="1">
      <alignment wrapText="1"/>
    </xf>
    <xf numFmtId="0" fontId="0" fillId="11" borderId="0" xfId="0" applyFill="1" applyAlignment="1">
      <alignment wrapText="1"/>
    </xf>
    <xf numFmtId="0" fontId="0" fillId="11" borderId="0" xfId="0" applyFill="1" applyAlignment="1">
      <alignment vertical="top" wrapText="1"/>
    </xf>
    <xf numFmtId="0" fontId="18" fillId="11" borderId="36" xfId="0" applyFont="1" applyFill="1" applyBorder="1" applyAlignment="1">
      <alignment wrapText="1"/>
    </xf>
    <xf numFmtId="0" fontId="0" fillId="11" borderId="0" xfId="0" applyFill="1"/>
    <xf numFmtId="0" fontId="1" fillId="11" borderId="36" xfId="0" applyFont="1" applyFill="1" applyBorder="1" applyAlignment="1">
      <alignment wrapText="1"/>
    </xf>
    <xf numFmtId="9" fontId="2" fillId="0" borderId="4" xfId="3" applyFont="1" applyFill="1" applyBorder="1" applyAlignment="1" applyProtection="1">
      <alignment horizontal="center" vertical="top"/>
    </xf>
    <xf numFmtId="0" fontId="2" fillId="0" borderId="32" xfId="0" applyFont="1" applyBorder="1" applyAlignment="1" applyProtection="1">
      <alignment horizontal="left" vertical="top" wrapText="1"/>
      <protection locked="0"/>
    </xf>
    <xf numFmtId="0" fontId="2" fillId="0" borderId="24" xfId="0" applyFont="1" applyBorder="1" applyAlignment="1" applyProtection="1">
      <alignment horizontal="center" vertical="top"/>
      <protection locked="0"/>
    </xf>
    <xf numFmtId="0" fontId="2" fillId="0" borderId="34" xfId="0" applyFont="1" applyBorder="1" applyAlignment="1" applyProtection="1">
      <alignment horizontal="left" vertical="top" wrapText="1"/>
      <protection locked="0"/>
    </xf>
    <xf numFmtId="0" fontId="2" fillId="0" borderId="33" xfId="0" applyFont="1" applyBorder="1" applyAlignment="1" applyProtection="1">
      <alignment horizontal="center" vertical="top"/>
      <protection locked="0"/>
    </xf>
    <xf numFmtId="0" fontId="16" fillId="0" borderId="37" xfId="0" applyFont="1" applyBorder="1" applyAlignment="1">
      <alignment horizontal="left" vertical="top" wrapText="1"/>
    </xf>
    <xf numFmtId="0" fontId="2" fillId="0" borderId="4" xfId="0" applyFont="1" applyBorder="1" applyAlignment="1">
      <alignment vertical="top" wrapText="1"/>
    </xf>
    <xf numFmtId="0" fontId="2" fillId="0" borderId="37" xfId="0" applyFont="1" applyBorder="1" applyAlignment="1">
      <alignment wrapText="1"/>
    </xf>
    <xf numFmtId="0" fontId="0" fillId="12" borderId="0" xfId="0" applyFill="1" applyAlignment="1">
      <alignment wrapText="1"/>
    </xf>
    <xf numFmtId="0" fontId="5" fillId="0" borderId="4" xfId="0" applyFont="1" applyBorder="1" applyAlignment="1">
      <alignment vertical="top" wrapText="1"/>
    </xf>
    <xf numFmtId="0" fontId="0" fillId="0" borderId="0" xfId="0" applyAlignment="1">
      <alignment vertical="top" wrapText="1"/>
    </xf>
    <xf numFmtId="0" fontId="21" fillId="0" borderId="4" xfId="0" applyFont="1" applyBorder="1" applyAlignment="1">
      <alignment vertical="top" wrapText="1"/>
    </xf>
    <xf numFmtId="0" fontId="5" fillId="0" borderId="4" xfId="0" applyFont="1" applyBorder="1" applyAlignment="1">
      <alignment horizontal="left" vertical="top" wrapText="1"/>
    </xf>
    <xf numFmtId="0" fontId="2" fillId="0" borderId="0" xfId="0" applyFont="1" applyAlignment="1">
      <alignment horizontal="left" vertical="top" wrapText="1"/>
    </xf>
    <xf numFmtId="0" fontId="22" fillId="0" borderId="4" xfId="0" applyFont="1" applyBorder="1" applyAlignment="1">
      <alignment vertical="center" wrapText="1"/>
    </xf>
    <xf numFmtId="0" fontId="6" fillId="10" borderId="18" xfId="0" applyFont="1" applyFill="1" applyBorder="1" applyAlignment="1">
      <alignment horizontal="center" vertical="center"/>
    </xf>
    <xf numFmtId="0" fontId="6" fillId="10" borderId="19" xfId="0" applyFont="1" applyFill="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4" borderId="4" xfId="0" applyFont="1" applyFill="1" applyBorder="1" applyAlignment="1">
      <alignment horizontal="right" vertical="top"/>
    </xf>
    <xf numFmtId="3" fontId="9" fillId="6" borderId="8" xfId="0" applyNumberFormat="1" applyFont="1" applyFill="1" applyBorder="1" applyAlignment="1">
      <alignment horizontal="left"/>
    </xf>
    <xf numFmtId="3" fontId="9" fillId="6" borderId="9" xfId="0" applyNumberFormat="1" applyFont="1" applyFill="1" applyBorder="1" applyAlignment="1">
      <alignment horizontal="left"/>
    </xf>
    <xf numFmtId="0" fontId="2" fillId="2" borderId="7" xfId="0" applyFont="1" applyFill="1" applyBorder="1" applyAlignment="1">
      <alignment horizontal="left" vertical="center"/>
    </xf>
    <xf numFmtId="0" fontId="2" fillId="2" borderId="9" xfId="0" applyFont="1" applyFill="1" applyBorder="1" applyAlignment="1">
      <alignment horizontal="left" vertical="center"/>
    </xf>
    <xf numFmtId="0" fontId="3" fillId="0" borderId="4" xfId="0" applyFont="1" applyBorder="1" applyAlignment="1">
      <alignment horizontal="left"/>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7" xfId="0" applyFont="1" applyFill="1" applyBorder="1" applyAlignment="1">
      <alignment horizontal="right" vertical="top"/>
    </xf>
    <xf numFmtId="0" fontId="13" fillId="9" borderId="11" xfId="0" applyFont="1" applyFill="1" applyBorder="1" applyAlignment="1">
      <alignment horizontal="center"/>
    </xf>
    <xf numFmtId="0" fontId="13" fillId="9" borderId="10" xfId="0" applyFont="1" applyFill="1" applyBorder="1" applyAlignment="1">
      <alignment horizontal="center"/>
    </xf>
    <xf numFmtId="0" fontId="3" fillId="4" borderId="11" xfId="0" applyFont="1" applyFill="1" applyBorder="1" applyAlignment="1">
      <alignment horizontal="right" vertical="top"/>
    </xf>
    <xf numFmtId="0" fontId="3" fillId="4" borderId="10" xfId="0" applyFont="1" applyFill="1" applyBorder="1" applyAlignment="1">
      <alignment horizontal="right" vertical="top"/>
    </xf>
  </cellXfs>
  <cellStyles count="6">
    <cellStyle name="Euro" xfId="2" xr:uid="{00000000-0005-0000-0000-000000000000}"/>
    <cellStyle name="Komma" xfId="5" builtinId="3"/>
    <cellStyle name="Procent" xfId="3" builtinId="5"/>
    <cellStyle name="Standaard" xfId="0" builtinId="0"/>
    <cellStyle name="Standaard 2" xfId="1" xr:uid="{00000000-0005-0000-0000-000004000000}"/>
    <cellStyle name="Valuta" xfId="4" builtinId="4"/>
  </cellStyles>
  <dxfs count="4">
    <dxf>
      <font>
        <b/>
        <i val="0"/>
        <color theme="0"/>
      </font>
      <fill>
        <patternFill>
          <bgColor rgb="FFFF7979"/>
        </patternFill>
      </fill>
    </dxf>
    <dxf>
      <font>
        <b/>
        <i val="0"/>
        <color theme="0"/>
      </font>
      <fill>
        <patternFill>
          <bgColor rgb="FFFF7979"/>
        </patternFill>
      </fill>
    </dxf>
    <dxf>
      <font>
        <b/>
        <i val="0"/>
        <color theme="0"/>
      </font>
      <fill>
        <patternFill>
          <bgColor rgb="FFFF7979"/>
        </patternFill>
      </fill>
    </dxf>
    <dxf>
      <font>
        <b/>
        <i val="0"/>
        <color theme="0"/>
      </font>
      <fill>
        <patternFill>
          <bgColor rgb="FFFF7979"/>
        </patternFill>
      </fill>
    </dxf>
  </dxfs>
  <tableStyles count="0" defaultTableStyle="TableStyleMedium2" defaultPivotStyle="PivotStyleLight16"/>
  <colors>
    <mruColors>
      <color rgb="FFFF7C80"/>
      <color rgb="FFFFFF99"/>
      <color rgb="FF0000FF"/>
      <color rgb="FFFF79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nationaleombudsman.sharepoint.com/Desktop/Tijdelijk/RVB_BPM_Applicatie_Kwaliteitseisen_20180517_094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waliteitseisen"/>
      <sheetName val="Parameters"/>
      <sheetName val="Blad2"/>
      <sheetName val="Blad3"/>
    </sheetNames>
    <sheetDataSet>
      <sheetData sheetId="0" refreshError="1"/>
      <sheetData sheetId="1"/>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4"/>
  <sheetViews>
    <sheetView tabSelected="1" topLeftCell="A12" zoomScaleNormal="100" workbookViewId="0">
      <selection activeCell="I127" sqref="I127:I128"/>
    </sheetView>
  </sheetViews>
  <sheetFormatPr defaultRowHeight="14.4" x14ac:dyDescent="0.3"/>
  <cols>
    <col min="2" max="2" width="8.21875" customWidth="1"/>
    <col min="3" max="3" width="40.5546875" customWidth="1"/>
    <col min="4" max="4" width="75.21875" customWidth="1"/>
    <col min="5" max="6" width="12.5546875" customWidth="1"/>
    <col min="7" max="7" width="43.5546875" customWidth="1"/>
    <col min="8" max="8" width="21.77734375" customWidth="1"/>
    <col min="9" max="10" width="17.77734375" customWidth="1"/>
    <col min="11" max="11" width="43.5546875" customWidth="1"/>
    <col min="12" max="12" width="77.21875" style="101" customWidth="1"/>
  </cols>
  <sheetData>
    <row r="1" spans="1:11" x14ac:dyDescent="0.3">
      <c r="A1" s="1"/>
      <c r="B1" s="1"/>
      <c r="C1" s="1"/>
      <c r="D1" s="1"/>
      <c r="E1" s="1"/>
      <c r="F1" s="1"/>
      <c r="G1" s="1"/>
      <c r="H1" s="1"/>
      <c r="I1" s="1"/>
      <c r="J1" s="1"/>
      <c r="K1" s="1"/>
    </row>
    <row r="2" spans="1:11" ht="18" x14ac:dyDescent="0.35">
      <c r="A2" s="1"/>
      <c r="B2" s="2" t="s">
        <v>349</v>
      </c>
      <c r="C2" s="3"/>
      <c r="D2" s="3"/>
      <c r="E2" s="3"/>
      <c r="F2" s="3"/>
      <c r="G2" s="129" t="s">
        <v>0</v>
      </c>
      <c r="H2" s="130"/>
      <c r="I2" s="1"/>
      <c r="J2" s="1"/>
      <c r="K2" s="1"/>
    </row>
    <row r="3" spans="1:11" ht="18" x14ac:dyDescent="0.35">
      <c r="A3" s="1"/>
      <c r="B3" s="4"/>
      <c r="C3" s="5"/>
      <c r="D3" s="5"/>
      <c r="E3" s="5"/>
      <c r="F3" s="5"/>
      <c r="G3" s="6"/>
      <c r="H3" s="1"/>
      <c r="I3" s="1"/>
      <c r="J3" s="1"/>
      <c r="K3" s="1"/>
    </row>
    <row r="4" spans="1:11" ht="18" x14ac:dyDescent="0.35">
      <c r="A4" s="1"/>
      <c r="B4" s="4"/>
      <c r="C4" s="5"/>
      <c r="D4" s="5"/>
      <c r="E4" s="5"/>
      <c r="F4" s="5"/>
      <c r="G4" s="7" t="s">
        <v>1</v>
      </c>
      <c r="H4" s="8"/>
      <c r="I4" s="1"/>
      <c r="J4" s="1"/>
      <c r="K4" s="1"/>
    </row>
    <row r="5" spans="1:11" x14ac:dyDescent="0.3">
      <c r="A5" s="1"/>
      <c r="B5" s="1"/>
      <c r="C5" s="1"/>
      <c r="D5" s="1"/>
      <c r="E5" s="1"/>
      <c r="F5" s="1"/>
      <c r="G5" s="1"/>
      <c r="H5" s="1"/>
      <c r="I5" s="1"/>
      <c r="J5" s="1"/>
      <c r="K5" s="1"/>
    </row>
    <row r="6" spans="1:11" x14ac:dyDescent="0.3">
      <c r="A6" s="1"/>
      <c r="B6" s="9" t="s">
        <v>2</v>
      </c>
      <c r="C6" s="10"/>
      <c r="D6" s="10"/>
      <c r="E6" s="10"/>
      <c r="F6" s="10"/>
      <c r="G6" s="11"/>
      <c r="H6" s="12" t="s">
        <v>3</v>
      </c>
      <c r="I6" s="1"/>
      <c r="J6" s="1"/>
      <c r="K6" s="1"/>
    </row>
    <row r="7" spans="1:11" x14ac:dyDescent="0.3">
      <c r="A7" s="1"/>
      <c r="B7" s="13" t="s">
        <v>4</v>
      </c>
      <c r="C7" s="131" t="s">
        <v>5</v>
      </c>
      <c r="D7" s="131"/>
      <c r="E7" s="131"/>
      <c r="F7" s="131"/>
      <c r="G7" s="132"/>
      <c r="H7" s="14" t="s">
        <v>6</v>
      </c>
      <c r="I7" s="1"/>
      <c r="J7" s="1"/>
      <c r="K7" s="1"/>
    </row>
    <row r="8" spans="1:11" x14ac:dyDescent="0.3">
      <c r="A8" s="1"/>
      <c r="B8" s="13" t="s">
        <v>7</v>
      </c>
      <c r="C8" s="131" t="s">
        <v>8</v>
      </c>
      <c r="D8" s="131"/>
      <c r="E8" s="131"/>
      <c r="F8" s="131"/>
      <c r="G8" s="132"/>
      <c r="H8" s="15">
        <v>1</v>
      </c>
      <c r="I8" s="1"/>
      <c r="J8" s="1"/>
      <c r="K8" s="1"/>
    </row>
    <row r="9" spans="1:11" x14ac:dyDescent="0.3">
      <c r="A9" s="1"/>
      <c r="B9" s="13" t="s">
        <v>9</v>
      </c>
      <c r="C9" s="131" t="s">
        <v>10</v>
      </c>
      <c r="D9" s="131"/>
      <c r="E9" s="131"/>
      <c r="F9" s="131"/>
      <c r="G9" s="132"/>
      <c r="H9" s="15">
        <v>0.3</v>
      </c>
      <c r="I9" s="1"/>
      <c r="J9" s="1"/>
      <c r="K9" s="1"/>
    </row>
    <row r="10" spans="1:11" x14ac:dyDescent="0.3">
      <c r="A10" s="1"/>
      <c r="B10" s="13" t="s">
        <v>11</v>
      </c>
      <c r="C10" s="131" t="s">
        <v>12</v>
      </c>
      <c r="D10" s="131"/>
      <c r="E10" s="131"/>
      <c r="F10" s="131"/>
      <c r="G10" s="132"/>
      <c r="H10" s="15">
        <v>0.1</v>
      </c>
      <c r="I10" s="1"/>
      <c r="J10" s="1"/>
      <c r="K10" s="1"/>
    </row>
    <row r="11" spans="1:11" ht="15" thickBot="1" x14ac:dyDescent="0.35">
      <c r="A11" s="1"/>
      <c r="B11" s="16"/>
      <c r="C11" s="17"/>
      <c r="D11" s="17"/>
      <c r="E11" s="17"/>
      <c r="F11" s="17"/>
      <c r="G11" s="17"/>
      <c r="H11" s="18"/>
      <c r="I11" s="1"/>
      <c r="J11" s="1"/>
      <c r="K11" s="1"/>
    </row>
    <row r="12" spans="1:11" ht="15" thickBot="1" x14ac:dyDescent="0.35">
      <c r="A12" s="1"/>
      <c r="B12" s="16"/>
      <c r="C12" s="17"/>
      <c r="D12" s="17"/>
      <c r="E12" s="17"/>
      <c r="F12" s="17"/>
      <c r="G12" s="126" t="s">
        <v>13</v>
      </c>
      <c r="H12" s="127"/>
      <c r="I12" s="1"/>
      <c r="J12" s="1"/>
      <c r="K12" s="1"/>
    </row>
    <row r="13" spans="1:11" x14ac:dyDescent="0.3">
      <c r="A13" s="1"/>
      <c r="B13" s="19"/>
      <c r="C13" s="17"/>
      <c r="D13" s="17"/>
      <c r="E13" s="17"/>
      <c r="F13" s="17"/>
      <c r="G13" s="68" t="s">
        <v>14</v>
      </c>
      <c r="H13" s="69">
        <v>0</v>
      </c>
      <c r="I13" s="1"/>
      <c r="J13" s="1"/>
      <c r="K13" s="1"/>
    </row>
    <row r="14" spans="1:11" x14ac:dyDescent="0.3">
      <c r="A14" s="1"/>
      <c r="B14" s="19"/>
      <c r="C14" s="17"/>
      <c r="D14" s="17"/>
      <c r="E14" s="17"/>
      <c r="F14" s="17"/>
      <c r="G14" s="20" t="s">
        <v>15</v>
      </c>
      <c r="H14" s="21">
        <v>4</v>
      </c>
      <c r="I14" s="1"/>
      <c r="J14" s="1"/>
      <c r="K14" s="1"/>
    </row>
    <row r="15" spans="1:11" x14ac:dyDescent="0.3">
      <c r="A15" s="1"/>
      <c r="B15" s="19"/>
      <c r="C15" s="17"/>
      <c r="D15" s="17"/>
      <c r="E15" s="17"/>
      <c r="F15" s="17"/>
      <c r="G15" s="20" t="s">
        <v>16</v>
      </c>
      <c r="H15" s="21">
        <v>7</v>
      </c>
      <c r="I15" s="1"/>
      <c r="J15" s="1"/>
      <c r="K15" s="1"/>
    </row>
    <row r="16" spans="1:11" x14ac:dyDescent="0.3">
      <c r="A16" s="1"/>
      <c r="B16" s="19"/>
      <c r="C16" s="19"/>
      <c r="D16" s="19"/>
      <c r="E16" s="19"/>
      <c r="F16" s="19"/>
      <c r="G16" s="7" t="s">
        <v>17</v>
      </c>
      <c r="H16" s="21">
        <v>10</v>
      </c>
      <c r="I16" s="1"/>
      <c r="J16" s="1"/>
      <c r="K16" s="1"/>
    </row>
    <row r="17" spans="1:11" x14ac:dyDescent="0.3">
      <c r="A17" s="1"/>
      <c r="B17" s="19"/>
      <c r="C17" s="19"/>
      <c r="D17" s="19"/>
      <c r="E17" s="19"/>
      <c r="F17" s="19"/>
      <c r="G17" s="19"/>
      <c r="H17" s="1"/>
      <c r="I17" s="22"/>
      <c r="J17" s="1"/>
      <c r="K17" s="1"/>
    </row>
    <row r="18" spans="1:11" ht="15" thickBot="1" x14ac:dyDescent="0.35">
      <c r="A18" s="1"/>
      <c r="B18" s="57" t="s">
        <v>18</v>
      </c>
      <c r="C18" s="23"/>
      <c r="D18" s="23"/>
      <c r="E18" s="23"/>
      <c r="F18" s="23"/>
      <c r="G18" s="23"/>
      <c r="H18" s="23"/>
      <c r="I18" s="23"/>
      <c r="J18" s="23"/>
      <c r="K18" s="24"/>
    </row>
    <row r="19" spans="1:11" x14ac:dyDescent="0.3">
      <c r="A19" s="1"/>
      <c r="B19" s="58" t="s">
        <v>19</v>
      </c>
      <c r="C19" s="25"/>
      <c r="D19" s="25"/>
      <c r="E19" s="25"/>
      <c r="F19" s="25"/>
      <c r="G19" s="25"/>
      <c r="H19" s="25"/>
      <c r="I19" s="25"/>
      <c r="J19" s="124" t="s">
        <v>20</v>
      </c>
      <c r="K19" s="125"/>
    </row>
    <row r="20" spans="1:11" ht="28.2" thickBot="1" x14ac:dyDescent="0.35">
      <c r="A20" s="1"/>
      <c r="B20" s="59" t="s">
        <v>21</v>
      </c>
      <c r="C20" s="59" t="s">
        <v>22</v>
      </c>
      <c r="D20" s="59" t="s">
        <v>23</v>
      </c>
      <c r="E20" s="61" t="s">
        <v>24</v>
      </c>
      <c r="F20" s="61" t="s">
        <v>3</v>
      </c>
      <c r="G20" s="61" t="s">
        <v>25</v>
      </c>
      <c r="H20" s="61" t="s">
        <v>26</v>
      </c>
      <c r="I20" s="62" t="s">
        <v>27</v>
      </c>
      <c r="J20" s="70" t="s">
        <v>28</v>
      </c>
      <c r="K20" s="71" t="s">
        <v>29</v>
      </c>
    </row>
    <row r="21" spans="1:11" x14ac:dyDescent="0.3">
      <c r="A21" s="1"/>
      <c r="B21" s="60" t="s">
        <v>30</v>
      </c>
      <c r="C21" s="115" t="s">
        <v>31</v>
      </c>
      <c r="D21" s="115" t="s">
        <v>32</v>
      </c>
      <c r="E21" s="28" t="s">
        <v>4</v>
      </c>
      <c r="F21" s="109" t="str">
        <f>IF(E21="",,VLOOKUP(E21,$B$7:$H$10,7,FALSE))</f>
        <v>K.O.</v>
      </c>
      <c r="G21" s="30"/>
      <c r="H21" s="67"/>
      <c r="I21" s="27"/>
      <c r="J21" s="72"/>
      <c r="K21" s="75"/>
    </row>
    <row r="22" spans="1:11" ht="27.6" x14ac:dyDescent="0.3">
      <c r="A22" s="1"/>
      <c r="B22" s="60" t="s">
        <v>33</v>
      </c>
      <c r="C22" s="34" t="s">
        <v>31</v>
      </c>
      <c r="D22" s="34" t="s">
        <v>34</v>
      </c>
      <c r="E22" s="28" t="s">
        <v>4</v>
      </c>
      <c r="F22" s="29" t="str">
        <f t="shared" ref="F22:F23" si="0">IF(E22="",,VLOOKUP(E22,$B$7:$H$10,7,FALSE))</f>
        <v>K.O.</v>
      </c>
      <c r="G22" s="30"/>
      <c r="H22" s="67"/>
      <c r="I22" s="27"/>
      <c r="J22" s="72"/>
      <c r="K22" s="75"/>
    </row>
    <row r="23" spans="1:11" x14ac:dyDescent="0.3">
      <c r="A23" s="1"/>
      <c r="B23" s="60" t="s">
        <v>35</v>
      </c>
      <c r="C23" s="34" t="s">
        <v>31</v>
      </c>
      <c r="D23" s="34" t="s">
        <v>36</v>
      </c>
      <c r="E23" s="28" t="s">
        <v>4</v>
      </c>
      <c r="F23" s="29" t="str">
        <f t="shared" si="0"/>
        <v>K.O.</v>
      </c>
      <c r="G23" s="30"/>
      <c r="H23" s="67"/>
      <c r="I23" s="27"/>
      <c r="J23" s="72"/>
      <c r="K23" s="73"/>
    </row>
    <row r="24" spans="1:11" ht="15" thickBot="1" x14ac:dyDescent="0.35">
      <c r="A24" s="1"/>
      <c r="B24" s="31"/>
      <c r="C24" s="128" t="s">
        <v>37</v>
      </c>
      <c r="D24" s="128"/>
      <c r="E24" s="128"/>
      <c r="F24" s="128"/>
      <c r="G24" s="128"/>
      <c r="H24" s="32"/>
      <c r="I24" s="33">
        <f>IF(COUNTIF(I21:I23,$H$7)&gt;0,$H$7,SUM(H21:H23))</f>
        <v>0</v>
      </c>
      <c r="J24" s="76"/>
      <c r="K24" s="77"/>
    </row>
    <row r="25" spans="1:11" x14ac:dyDescent="0.3">
      <c r="A25" s="1"/>
      <c r="B25" s="1"/>
      <c r="C25" s="1"/>
      <c r="D25" s="1"/>
      <c r="E25" s="1"/>
      <c r="F25" s="1"/>
      <c r="G25" s="1"/>
      <c r="H25" s="1"/>
      <c r="I25" s="1"/>
      <c r="J25" s="1"/>
      <c r="K25" s="1"/>
    </row>
    <row r="26" spans="1:11" x14ac:dyDescent="0.3">
      <c r="A26" s="1"/>
      <c r="B26" s="1"/>
      <c r="C26" s="1"/>
      <c r="D26" s="1"/>
      <c r="E26" s="1"/>
      <c r="F26" s="1"/>
      <c r="G26" s="1"/>
      <c r="H26" s="1"/>
      <c r="I26" s="1"/>
      <c r="J26" s="1"/>
      <c r="K26" s="1"/>
    </row>
    <row r="27" spans="1:11" ht="15" thickBot="1" x14ac:dyDescent="0.35">
      <c r="A27" s="19"/>
      <c r="B27" s="57" t="s">
        <v>38</v>
      </c>
      <c r="C27" s="23"/>
      <c r="D27" s="23"/>
      <c r="E27" s="23"/>
      <c r="F27" s="23"/>
      <c r="G27" s="23"/>
      <c r="H27" s="23"/>
      <c r="I27" s="23"/>
      <c r="J27" s="23"/>
      <c r="K27" s="24"/>
    </row>
    <row r="28" spans="1:11" x14ac:dyDescent="0.3">
      <c r="A28" s="19"/>
      <c r="B28" s="58" t="s">
        <v>19</v>
      </c>
      <c r="C28" s="25"/>
      <c r="D28" s="25"/>
      <c r="E28" s="25"/>
      <c r="F28" s="25"/>
      <c r="G28" s="25"/>
      <c r="H28" s="25"/>
      <c r="I28" s="25"/>
      <c r="J28" s="124" t="s">
        <v>20</v>
      </c>
      <c r="K28" s="125"/>
    </row>
    <row r="29" spans="1:11" ht="28.2" thickBot="1" x14ac:dyDescent="0.35">
      <c r="A29" s="19"/>
      <c r="B29" s="59" t="s">
        <v>21</v>
      </c>
      <c r="C29" s="59" t="s">
        <v>22</v>
      </c>
      <c r="D29" s="59" t="s">
        <v>23</v>
      </c>
      <c r="E29" s="61" t="s">
        <v>24</v>
      </c>
      <c r="F29" s="61" t="s">
        <v>3</v>
      </c>
      <c r="G29" s="61" t="s">
        <v>25</v>
      </c>
      <c r="H29" s="61" t="s">
        <v>26</v>
      </c>
      <c r="I29" s="62" t="s">
        <v>27</v>
      </c>
      <c r="J29" s="70" t="s">
        <v>28</v>
      </c>
      <c r="K29" s="71" t="s">
        <v>29</v>
      </c>
    </row>
    <row r="30" spans="1:11" ht="38.700000000000003" customHeight="1" x14ac:dyDescent="0.3">
      <c r="A30" s="1"/>
      <c r="B30" s="27" t="s">
        <v>39</v>
      </c>
      <c r="C30" s="34"/>
      <c r="D30" s="34" t="s">
        <v>40</v>
      </c>
      <c r="E30" s="28" t="s">
        <v>4</v>
      </c>
      <c r="F30" s="29" t="str">
        <f>IF(E30="",,VLOOKUP(E30,$B$7:$H$10,7,FALSE))</f>
        <v>K.O.</v>
      </c>
      <c r="G30" s="30"/>
      <c r="H30" s="67"/>
      <c r="I30" s="27"/>
      <c r="J30" s="72"/>
      <c r="K30" s="73"/>
    </row>
    <row r="31" spans="1:11" ht="27.6" x14ac:dyDescent="0.3">
      <c r="A31" s="1"/>
      <c r="B31" s="27" t="s">
        <v>41</v>
      </c>
      <c r="C31" s="34"/>
      <c r="D31" s="34" t="s">
        <v>42</v>
      </c>
      <c r="E31" s="28" t="s">
        <v>4</v>
      </c>
      <c r="F31" s="29" t="str">
        <f>IF(E31="",,VLOOKUP(E31,$B$7:$H$10,7,FALSE))</f>
        <v>K.O.</v>
      </c>
      <c r="G31" s="30"/>
      <c r="H31" s="67"/>
      <c r="I31" s="27"/>
      <c r="J31" s="72"/>
      <c r="K31" s="73"/>
    </row>
    <row r="32" spans="1:11" ht="27.6" x14ac:dyDescent="0.3">
      <c r="A32" s="1"/>
      <c r="B32" s="27" t="s">
        <v>43</v>
      </c>
      <c r="C32" s="34"/>
      <c r="D32" s="34" t="s">
        <v>44</v>
      </c>
      <c r="E32" s="28" t="s">
        <v>4</v>
      </c>
      <c r="F32" s="29" t="str">
        <f>IF(E32="",,VLOOKUP(E32,$B$7:$H$10,7,FALSE))</f>
        <v>K.O.</v>
      </c>
      <c r="G32" s="30"/>
      <c r="H32" s="67"/>
      <c r="I32" s="27"/>
      <c r="J32" s="72"/>
      <c r="K32" s="73"/>
    </row>
    <row r="33" spans="1:12" ht="27" customHeight="1" x14ac:dyDescent="0.3">
      <c r="A33" s="1"/>
      <c r="B33" s="27" t="s">
        <v>45</v>
      </c>
      <c r="C33" s="34"/>
      <c r="D33" s="34" t="s">
        <v>46</v>
      </c>
      <c r="E33" s="28" t="s">
        <v>4</v>
      </c>
      <c r="F33" s="29" t="str">
        <f t="shared" ref="F33:F86" si="1">IF(E33="",,VLOOKUP(E33,$B$7:$H$10,7,FALSE))</f>
        <v>K.O.</v>
      </c>
      <c r="G33" s="30"/>
      <c r="H33" s="67"/>
      <c r="I33" s="27"/>
      <c r="J33" s="72"/>
      <c r="K33" s="75"/>
    </row>
    <row r="34" spans="1:12" ht="27.6" x14ac:dyDescent="0.3">
      <c r="A34" s="1"/>
      <c r="B34" s="27" t="s">
        <v>47</v>
      </c>
      <c r="C34" s="34"/>
      <c r="D34" s="34" t="s">
        <v>48</v>
      </c>
      <c r="E34" s="28" t="s">
        <v>4</v>
      </c>
      <c r="F34" s="29" t="str">
        <f t="shared" si="1"/>
        <v>K.O.</v>
      </c>
      <c r="G34" s="30"/>
      <c r="H34" s="67"/>
      <c r="I34" s="27"/>
      <c r="J34" s="72"/>
      <c r="K34" s="75"/>
    </row>
    <row r="35" spans="1:12" x14ac:dyDescent="0.3">
      <c r="A35" s="1"/>
      <c r="B35" s="27" t="s">
        <v>49</v>
      </c>
      <c r="C35" s="34"/>
      <c r="D35" s="34" t="s">
        <v>50</v>
      </c>
      <c r="E35" s="28" t="s">
        <v>4</v>
      </c>
      <c r="F35" s="29" t="str">
        <f t="shared" ref="F35" si="2">IF(E35="",,VLOOKUP(E35,$B$7:$H$10,7,FALSE))</f>
        <v>K.O.</v>
      </c>
      <c r="G35" s="30"/>
      <c r="H35" s="67"/>
      <c r="I35" s="27"/>
      <c r="J35" s="72"/>
      <c r="K35" s="75"/>
    </row>
    <row r="36" spans="1:12" ht="27.6" x14ac:dyDescent="0.3">
      <c r="A36" s="1"/>
      <c r="B36" s="27" t="s">
        <v>51</v>
      </c>
      <c r="C36" s="34"/>
      <c r="D36" s="34" t="s">
        <v>52</v>
      </c>
      <c r="E36" s="28" t="s">
        <v>4</v>
      </c>
      <c r="F36" s="29" t="str">
        <f t="shared" si="1"/>
        <v>K.O.</v>
      </c>
      <c r="G36" s="30"/>
      <c r="H36" s="67"/>
      <c r="I36" s="27"/>
      <c r="J36" s="72"/>
      <c r="K36" s="75"/>
    </row>
    <row r="37" spans="1:12" ht="27.6" x14ac:dyDescent="0.3">
      <c r="A37" s="1"/>
      <c r="B37" s="27" t="s">
        <v>53</v>
      </c>
      <c r="C37" s="34"/>
      <c r="D37" s="34" t="s">
        <v>54</v>
      </c>
      <c r="E37" s="28" t="s">
        <v>4</v>
      </c>
      <c r="F37" s="29" t="str">
        <f t="shared" si="1"/>
        <v>K.O.</v>
      </c>
      <c r="G37" s="30"/>
      <c r="H37" s="67"/>
      <c r="I37" s="27"/>
      <c r="J37" s="72"/>
      <c r="K37" s="75"/>
    </row>
    <row r="38" spans="1:12" ht="27.6" x14ac:dyDescent="0.3">
      <c r="A38" s="1"/>
      <c r="B38" s="27" t="s">
        <v>55</v>
      </c>
      <c r="C38" s="34"/>
      <c r="D38" s="34" t="s">
        <v>56</v>
      </c>
      <c r="E38" s="28" t="s">
        <v>7</v>
      </c>
      <c r="F38" s="29">
        <f t="shared" ref="F38" si="3">IF(E38="",,VLOOKUP(E38,$B$7:$H$10,7,FALSE))</f>
        <v>1</v>
      </c>
      <c r="G38" s="30"/>
      <c r="H38" s="67"/>
      <c r="I38" s="27"/>
      <c r="J38" s="72"/>
      <c r="K38" s="75"/>
    </row>
    <row r="39" spans="1:12" x14ac:dyDescent="0.3">
      <c r="A39" s="1"/>
      <c r="B39" s="27" t="s">
        <v>57</v>
      </c>
      <c r="C39" s="34"/>
      <c r="D39" s="34" t="s">
        <v>58</v>
      </c>
      <c r="E39" s="28" t="s">
        <v>4</v>
      </c>
      <c r="F39" s="29" t="str">
        <f t="shared" si="1"/>
        <v>K.O.</v>
      </c>
      <c r="G39" s="30"/>
      <c r="H39" s="67"/>
      <c r="I39" s="27"/>
      <c r="J39" s="72"/>
      <c r="K39" s="75"/>
    </row>
    <row r="40" spans="1:12" ht="27.6" x14ac:dyDescent="0.3">
      <c r="A40" s="1"/>
      <c r="B40" s="27" t="s">
        <v>59</v>
      </c>
      <c r="C40" s="34"/>
      <c r="D40" s="34" t="s">
        <v>60</v>
      </c>
      <c r="E40" s="28" t="s">
        <v>4</v>
      </c>
      <c r="F40" s="29" t="str">
        <f t="shared" ref="F40" si="4">IF(E40="",,VLOOKUP(E40,$B$7:$H$10,7,FALSE))</f>
        <v>K.O.</v>
      </c>
      <c r="G40" s="30"/>
      <c r="H40" s="67"/>
      <c r="I40" s="27"/>
      <c r="J40" s="72"/>
      <c r="K40" s="75"/>
    </row>
    <row r="41" spans="1:12" ht="27.6" x14ac:dyDescent="0.3">
      <c r="A41" s="1"/>
      <c r="B41" s="27" t="s">
        <v>61</v>
      </c>
      <c r="C41" s="34"/>
      <c r="D41" s="34" t="s">
        <v>62</v>
      </c>
      <c r="E41" s="28" t="s">
        <v>4</v>
      </c>
      <c r="F41" s="29" t="str">
        <f t="shared" ref="F41:F44" si="5">IF(E41="",,VLOOKUP(E41,$B$7:$H$10,7,FALSE))</f>
        <v>K.O.</v>
      </c>
      <c r="G41" s="30"/>
      <c r="H41" s="67"/>
      <c r="I41" s="27"/>
      <c r="J41" s="72"/>
      <c r="K41" s="75"/>
    </row>
    <row r="42" spans="1:12" ht="27.6" x14ac:dyDescent="0.3">
      <c r="A42" s="1"/>
      <c r="B42" s="27" t="s">
        <v>63</v>
      </c>
      <c r="C42" s="34"/>
      <c r="D42" s="34" t="s">
        <v>64</v>
      </c>
      <c r="E42" s="28" t="s">
        <v>4</v>
      </c>
      <c r="F42" s="29" t="str">
        <f t="shared" si="5"/>
        <v>K.O.</v>
      </c>
      <c r="G42" s="30"/>
      <c r="H42" s="67"/>
      <c r="I42" s="27"/>
      <c r="J42" s="72"/>
      <c r="K42" s="75"/>
      <c r="L42" s="117"/>
    </row>
    <row r="43" spans="1:12" x14ac:dyDescent="0.3">
      <c r="A43" s="1"/>
      <c r="B43" s="27" t="s">
        <v>65</v>
      </c>
      <c r="C43" s="34"/>
      <c r="D43" s="34" t="s">
        <v>66</v>
      </c>
      <c r="E43" s="28" t="s">
        <v>7</v>
      </c>
      <c r="F43" s="29">
        <f>IF(E43="",,VLOOKUP(E43,$B$7:$H$10,7,FALSE))</f>
        <v>1</v>
      </c>
      <c r="G43" s="30"/>
      <c r="H43" s="67"/>
      <c r="I43" s="27"/>
      <c r="J43" s="72"/>
      <c r="K43" s="75"/>
    </row>
    <row r="44" spans="1:12" x14ac:dyDescent="0.3">
      <c r="A44" s="1"/>
      <c r="B44" s="27" t="s">
        <v>67</v>
      </c>
      <c r="C44" s="34"/>
      <c r="D44" s="34" t="s">
        <v>68</v>
      </c>
      <c r="E44" s="28" t="s">
        <v>7</v>
      </c>
      <c r="F44" s="29">
        <f t="shared" si="5"/>
        <v>1</v>
      </c>
      <c r="G44" s="30"/>
      <c r="H44" s="67"/>
      <c r="I44" s="27"/>
      <c r="J44" s="72"/>
      <c r="K44" s="75"/>
    </row>
    <row r="45" spans="1:12" x14ac:dyDescent="0.3">
      <c r="A45" s="1"/>
      <c r="B45" s="27" t="s">
        <v>69</v>
      </c>
      <c r="C45" s="34"/>
      <c r="D45" s="34" t="s">
        <v>70</v>
      </c>
      <c r="E45" s="28" t="s">
        <v>4</v>
      </c>
      <c r="F45" s="29" t="str">
        <f t="shared" ref="F45" si="6">IF(E45="",,VLOOKUP(E45,$B$7:$H$10,7,FALSE))</f>
        <v>K.O.</v>
      </c>
      <c r="G45" s="30"/>
      <c r="H45" s="67"/>
      <c r="I45" s="27"/>
      <c r="J45" s="72"/>
      <c r="K45" s="75"/>
    </row>
    <row r="46" spans="1:12" x14ac:dyDescent="0.3">
      <c r="A46" s="1"/>
      <c r="B46" s="27" t="s">
        <v>71</v>
      </c>
      <c r="C46" s="34"/>
      <c r="D46" s="34" t="s">
        <v>72</v>
      </c>
      <c r="E46" s="28" t="s">
        <v>7</v>
      </c>
      <c r="F46" s="29">
        <f t="shared" ref="F46" si="7">IF(E46="",,VLOOKUP(E46,$B$7:$H$10,7,FALSE))</f>
        <v>1</v>
      </c>
      <c r="G46" s="30"/>
      <c r="H46" s="67"/>
      <c r="I46" s="27"/>
      <c r="J46" s="72"/>
      <c r="K46" s="75"/>
    </row>
    <row r="47" spans="1:12" ht="27.6" x14ac:dyDescent="0.3">
      <c r="A47" s="1"/>
      <c r="B47" s="27" t="s">
        <v>73</v>
      </c>
      <c r="C47" s="34"/>
      <c r="D47" s="34" t="s">
        <v>74</v>
      </c>
      <c r="E47" s="28" t="s">
        <v>4</v>
      </c>
      <c r="F47" s="29" t="str">
        <f t="shared" ref="F47" si="8">IF(E47="",,VLOOKUP(E47,$B$7:$H$10,7,FALSE))</f>
        <v>K.O.</v>
      </c>
      <c r="G47" s="30"/>
      <c r="H47" s="67"/>
      <c r="I47" s="27"/>
      <c r="J47" s="72"/>
      <c r="K47" s="75"/>
    </row>
    <row r="48" spans="1:12" x14ac:dyDescent="0.3">
      <c r="A48" s="1"/>
      <c r="B48" s="27" t="s">
        <v>75</v>
      </c>
      <c r="C48" s="34"/>
      <c r="D48" s="34" t="s">
        <v>76</v>
      </c>
      <c r="E48" s="28" t="s">
        <v>7</v>
      </c>
      <c r="F48" s="29">
        <f>IF(E48="",,VLOOKUP(E48,$B$7:$H$10,7,FALSE))</f>
        <v>1</v>
      </c>
      <c r="G48" s="30"/>
      <c r="H48" s="67"/>
      <c r="I48" s="27"/>
      <c r="J48" s="72"/>
      <c r="K48" s="75"/>
    </row>
    <row r="49" spans="1:11" x14ac:dyDescent="0.3">
      <c r="A49" s="1"/>
      <c r="B49" s="27" t="s">
        <v>77</v>
      </c>
      <c r="C49" s="34"/>
      <c r="D49" s="34" t="s">
        <v>78</v>
      </c>
      <c r="E49" s="28" t="s">
        <v>4</v>
      </c>
      <c r="F49" s="29" t="str">
        <f t="shared" si="1"/>
        <v>K.O.</v>
      </c>
      <c r="G49" s="30"/>
      <c r="H49" s="67"/>
      <c r="I49" s="27"/>
      <c r="J49" s="72"/>
      <c r="K49" s="75"/>
    </row>
    <row r="50" spans="1:11" ht="54.6" customHeight="1" x14ac:dyDescent="0.3">
      <c r="A50" s="1"/>
      <c r="B50" s="27" t="s">
        <v>79</v>
      </c>
      <c r="C50" s="34"/>
      <c r="D50" s="34" t="s">
        <v>80</v>
      </c>
      <c r="E50" s="28" t="s">
        <v>4</v>
      </c>
      <c r="F50" s="29" t="str">
        <f t="shared" ref="F50" si="9">IF(E50="",,VLOOKUP(E50,$B$7:$H$10,7,FALSE))</f>
        <v>K.O.</v>
      </c>
      <c r="G50" s="30" t="s">
        <v>81</v>
      </c>
      <c r="H50" s="67"/>
      <c r="I50" s="27"/>
      <c r="J50" s="72"/>
      <c r="K50" s="75"/>
    </row>
    <row r="51" spans="1:11" x14ac:dyDescent="0.3">
      <c r="A51" s="1"/>
      <c r="B51" s="27" t="s">
        <v>82</v>
      </c>
      <c r="C51" s="34"/>
      <c r="D51" s="34" t="s">
        <v>83</v>
      </c>
      <c r="E51" s="28" t="s">
        <v>7</v>
      </c>
      <c r="F51" s="29">
        <f t="shared" si="1"/>
        <v>1</v>
      </c>
      <c r="G51" s="30"/>
      <c r="H51" s="67"/>
      <c r="I51" s="27"/>
      <c r="J51" s="72"/>
      <c r="K51" s="75"/>
    </row>
    <row r="52" spans="1:11" ht="27.6" x14ac:dyDescent="0.3">
      <c r="A52" s="1"/>
      <c r="B52" s="27" t="s">
        <v>84</v>
      </c>
      <c r="C52" s="34"/>
      <c r="D52" s="34" t="s">
        <v>85</v>
      </c>
      <c r="E52" s="28" t="s">
        <v>4</v>
      </c>
      <c r="F52" s="29" t="str">
        <f t="shared" si="1"/>
        <v>K.O.</v>
      </c>
      <c r="G52" s="30"/>
      <c r="H52" s="67"/>
      <c r="I52" s="27"/>
      <c r="J52" s="72"/>
      <c r="K52" s="75"/>
    </row>
    <row r="53" spans="1:11" ht="27.6" x14ac:dyDescent="0.3">
      <c r="A53" s="1"/>
      <c r="B53" s="27" t="s">
        <v>86</v>
      </c>
      <c r="C53" s="34"/>
      <c r="D53" s="34" t="s">
        <v>87</v>
      </c>
      <c r="E53" s="28" t="s">
        <v>4</v>
      </c>
      <c r="F53" s="29" t="str">
        <f t="shared" si="1"/>
        <v>K.O.</v>
      </c>
      <c r="G53" s="30"/>
      <c r="H53" s="67"/>
      <c r="I53" s="27"/>
      <c r="J53" s="72"/>
      <c r="K53" s="75"/>
    </row>
    <row r="54" spans="1:11" ht="27.6" x14ac:dyDescent="0.3">
      <c r="A54" s="1"/>
      <c r="B54" s="27" t="s">
        <v>88</v>
      </c>
      <c r="C54" s="34"/>
      <c r="D54" s="34" t="s">
        <v>89</v>
      </c>
      <c r="E54" s="28" t="s">
        <v>4</v>
      </c>
      <c r="F54" s="29" t="str">
        <f t="shared" si="1"/>
        <v>K.O.</v>
      </c>
      <c r="G54" s="30"/>
      <c r="H54" s="67"/>
      <c r="I54" s="27"/>
      <c r="J54" s="72"/>
      <c r="K54" s="75"/>
    </row>
    <row r="55" spans="1:11" ht="27.6" x14ac:dyDescent="0.3">
      <c r="A55" s="1"/>
      <c r="B55" s="27" t="s">
        <v>90</v>
      </c>
      <c r="C55" s="34"/>
      <c r="D55" s="34" t="s">
        <v>91</v>
      </c>
      <c r="E55" s="28" t="s">
        <v>4</v>
      </c>
      <c r="F55" s="29" t="str">
        <f>IF(E55="",,VLOOKUP(E55,$B$7:$H$10,7,FALSE))</f>
        <v>K.O.</v>
      </c>
      <c r="G55" s="30" t="s">
        <v>92</v>
      </c>
      <c r="H55" s="67"/>
      <c r="I55" s="27"/>
      <c r="J55" s="72"/>
      <c r="K55" s="75"/>
    </row>
    <row r="56" spans="1:11" ht="27.6" x14ac:dyDescent="0.3">
      <c r="A56" s="1"/>
      <c r="B56" s="27" t="s">
        <v>93</v>
      </c>
      <c r="C56" s="34"/>
      <c r="D56" s="34" t="s">
        <v>94</v>
      </c>
      <c r="E56" s="28" t="s">
        <v>7</v>
      </c>
      <c r="F56" s="29">
        <f t="shared" si="1"/>
        <v>1</v>
      </c>
      <c r="G56" s="30"/>
      <c r="H56" s="67"/>
      <c r="I56" s="27"/>
      <c r="J56" s="72"/>
      <c r="K56" s="75"/>
    </row>
    <row r="57" spans="1:11" ht="27.6" x14ac:dyDescent="0.3">
      <c r="A57" s="1"/>
      <c r="B57" s="27" t="s">
        <v>95</v>
      </c>
      <c r="C57" s="34"/>
      <c r="D57" s="34" t="s">
        <v>96</v>
      </c>
      <c r="E57" s="28" t="s">
        <v>7</v>
      </c>
      <c r="F57" s="29">
        <f t="shared" si="1"/>
        <v>1</v>
      </c>
      <c r="G57" s="30"/>
      <c r="H57" s="67"/>
      <c r="I57" s="27"/>
      <c r="J57" s="72"/>
      <c r="K57" s="75"/>
    </row>
    <row r="58" spans="1:11" ht="27.6" x14ac:dyDescent="0.3">
      <c r="A58" s="1"/>
      <c r="B58" s="27" t="s">
        <v>97</v>
      </c>
      <c r="C58" s="34"/>
      <c r="D58" s="34" t="s">
        <v>98</v>
      </c>
      <c r="E58" s="28" t="s">
        <v>7</v>
      </c>
      <c r="F58" s="29">
        <f t="shared" si="1"/>
        <v>1</v>
      </c>
      <c r="G58" s="30"/>
      <c r="H58" s="67"/>
      <c r="I58" s="27"/>
      <c r="J58" s="72"/>
      <c r="K58" s="75"/>
    </row>
    <row r="59" spans="1:11" ht="27.6" x14ac:dyDescent="0.3">
      <c r="A59" s="1"/>
      <c r="B59" s="27" t="s">
        <v>99</v>
      </c>
      <c r="C59" s="34"/>
      <c r="D59" s="34" t="s">
        <v>100</v>
      </c>
      <c r="E59" s="28" t="s">
        <v>4</v>
      </c>
      <c r="F59" s="29" t="str">
        <f t="shared" si="1"/>
        <v>K.O.</v>
      </c>
      <c r="G59" s="30"/>
      <c r="H59" s="67"/>
      <c r="I59" s="27"/>
      <c r="J59" s="72"/>
      <c r="K59" s="75"/>
    </row>
    <row r="60" spans="1:11" ht="41.4" x14ac:dyDescent="0.3">
      <c r="A60" s="1"/>
      <c r="B60" s="27" t="s">
        <v>101</v>
      </c>
      <c r="C60" s="34"/>
      <c r="D60" s="34" t="s">
        <v>102</v>
      </c>
      <c r="E60" s="28" t="s">
        <v>4</v>
      </c>
      <c r="F60" s="29" t="str">
        <f t="shared" si="1"/>
        <v>K.O.</v>
      </c>
      <c r="G60" s="30"/>
      <c r="H60" s="67"/>
      <c r="I60" s="27"/>
      <c r="J60" s="72"/>
      <c r="K60" s="75"/>
    </row>
    <row r="61" spans="1:11" ht="110.4" x14ac:dyDescent="0.3">
      <c r="A61" s="1"/>
      <c r="B61" s="27" t="s">
        <v>103</v>
      </c>
      <c r="C61" s="34"/>
      <c r="D61" s="34" t="s">
        <v>104</v>
      </c>
      <c r="E61" s="28" t="s">
        <v>4</v>
      </c>
      <c r="F61" s="29" t="str">
        <f t="shared" si="1"/>
        <v>K.O.</v>
      </c>
      <c r="G61" s="30"/>
      <c r="H61" s="67"/>
      <c r="I61" s="27"/>
      <c r="J61" s="72"/>
      <c r="K61" s="75"/>
    </row>
    <row r="62" spans="1:11" ht="31.95" customHeight="1" x14ac:dyDescent="0.3">
      <c r="A62" s="1"/>
      <c r="B62" s="27" t="s">
        <v>105</v>
      </c>
      <c r="C62" s="34"/>
      <c r="D62" s="34" t="s">
        <v>106</v>
      </c>
      <c r="E62" s="28" t="s">
        <v>4</v>
      </c>
      <c r="F62" s="29" t="str">
        <f t="shared" si="1"/>
        <v>K.O.</v>
      </c>
      <c r="G62" s="30"/>
      <c r="H62" s="67"/>
      <c r="I62" s="27"/>
      <c r="J62" s="72"/>
      <c r="K62" s="75"/>
    </row>
    <row r="63" spans="1:11" ht="409.6" x14ac:dyDescent="0.3">
      <c r="A63" s="1"/>
      <c r="B63" s="27" t="s">
        <v>107</v>
      </c>
      <c r="C63" s="34"/>
      <c r="D63" s="34" t="s">
        <v>108</v>
      </c>
      <c r="E63" s="28" t="s">
        <v>4</v>
      </c>
      <c r="F63" s="29" t="str">
        <f t="shared" si="1"/>
        <v>K.O.</v>
      </c>
      <c r="G63" s="30"/>
      <c r="H63" s="67"/>
      <c r="I63" s="27"/>
      <c r="J63" s="72"/>
      <c r="K63" s="75"/>
    </row>
    <row r="64" spans="1:11" ht="248.4" x14ac:dyDescent="0.3">
      <c r="A64" s="1"/>
      <c r="B64" s="27" t="s">
        <v>109</v>
      </c>
      <c r="C64" s="34"/>
      <c r="D64" s="34" t="s">
        <v>110</v>
      </c>
      <c r="E64" s="28" t="s">
        <v>4</v>
      </c>
      <c r="F64" s="29" t="str">
        <f t="shared" si="1"/>
        <v>K.O.</v>
      </c>
      <c r="G64" s="30"/>
      <c r="H64" s="67"/>
      <c r="I64" s="27"/>
      <c r="J64" s="72"/>
      <c r="K64" s="75"/>
    </row>
    <row r="65" spans="1:12" ht="317.39999999999998" x14ac:dyDescent="0.3">
      <c r="A65" s="1"/>
      <c r="B65" s="27" t="s">
        <v>111</v>
      </c>
      <c r="C65" s="34"/>
      <c r="D65" s="34" t="s">
        <v>112</v>
      </c>
      <c r="E65" s="28" t="s">
        <v>4</v>
      </c>
      <c r="F65" s="29" t="str">
        <f t="shared" ref="F65" si="10">IF(E65="",,VLOOKUP(E65,$B$7:$H$10,7,FALSE))</f>
        <v>K.O.</v>
      </c>
      <c r="G65" s="30"/>
      <c r="H65" s="67"/>
      <c r="I65" s="27"/>
      <c r="J65" s="72"/>
      <c r="K65" s="75"/>
      <c r="L65" s="37"/>
    </row>
    <row r="66" spans="1:12" ht="41.4" x14ac:dyDescent="0.3">
      <c r="A66" s="1"/>
      <c r="B66" s="27" t="s">
        <v>113</v>
      </c>
      <c r="C66" s="34"/>
      <c r="D66" s="34" t="s">
        <v>114</v>
      </c>
      <c r="E66" s="28" t="s">
        <v>4</v>
      </c>
      <c r="F66" s="29" t="str">
        <f t="shared" ref="F66" si="11">IF(E66="",,VLOOKUP(E66,$B$7:$H$10,7,FALSE))</f>
        <v>K.O.</v>
      </c>
      <c r="G66" s="30"/>
      <c r="H66" s="67"/>
      <c r="I66" s="27"/>
      <c r="J66" s="72"/>
      <c r="K66" s="75"/>
    </row>
    <row r="67" spans="1:12" ht="27.6" x14ac:dyDescent="0.3">
      <c r="A67" s="1"/>
      <c r="B67" s="27" t="s">
        <v>115</v>
      </c>
      <c r="C67" s="34"/>
      <c r="D67" s="34" t="s">
        <v>116</v>
      </c>
      <c r="E67" s="28" t="s">
        <v>4</v>
      </c>
      <c r="F67" s="29" t="str">
        <f t="shared" si="1"/>
        <v>K.O.</v>
      </c>
      <c r="G67" s="30"/>
      <c r="H67" s="67"/>
      <c r="I67" s="27"/>
      <c r="J67" s="72"/>
      <c r="K67" s="75"/>
    </row>
    <row r="68" spans="1:12" ht="60" customHeight="1" x14ac:dyDescent="0.3">
      <c r="A68" s="1"/>
      <c r="B68" s="27" t="s">
        <v>117</v>
      </c>
      <c r="C68" s="34"/>
      <c r="D68" s="34" t="s">
        <v>118</v>
      </c>
      <c r="E68" s="28" t="s">
        <v>7</v>
      </c>
      <c r="F68" s="29">
        <f t="shared" ref="F68:F69" si="12">IF(E68="",,VLOOKUP(E68,$B$7:$H$10,7,FALSE))</f>
        <v>1</v>
      </c>
      <c r="G68" s="30"/>
      <c r="H68" s="67"/>
      <c r="I68" s="27"/>
      <c r="J68" s="72"/>
      <c r="K68" s="75"/>
    </row>
    <row r="69" spans="1:12" ht="41.4" x14ac:dyDescent="0.3">
      <c r="A69" s="1"/>
      <c r="B69" s="27" t="s">
        <v>119</v>
      </c>
      <c r="C69" s="34"/>
      <c r="D69" s="34" t="s">
        <v>120</v>
      </c>
      <c r="E69" s="28" t="s">
        <v>9</v>
      </c>
      <c r="F69" s="29">
        <f t="shared" si="12"/>
        <v>0.3</v>
      </c>
      <c r="G69" s="30"/>
      <c r="H69" s="67"/>
      <c r="I69" s="27"/>
      <c r="J69" s="72"/>
      <c r="K69" s="75"/>
    </row>
    <row r="70" spans="1:12" ht="39.75" customHeight="1" x14ac:dyDescent="0.3">
      <c r="A70" s="1"/>
      <c r="B70" s="27" t="s">
        <v>121</v>
      </c>
      <c r="C70" s="34"/>
      <c r="D70" s="34" t="s">
        <v>122</v>
      </c>
      <c r="E70" s="28" t="s">
        <v>4</v>
      </c>
      <c r="F70" s="29" t="str">
        <f t="shared" si="1"/>
        <v>K.O.</v>
      </c>
      <c r="G70" s="30"/>
      <c r="H70" s="67"/>
      <c r="I70" s="27"/>
      <c r="J70" s="72"/>
      <c r="K70" s="75"/>
    </row>
    <row r="71" spans="1:12" ht="27.6" x14ac:dyDescent="0.3">
      <c r="A71" s="1"/>
      <c r="B71" s="27" t="s">
        <v>123</v>
      </c>
      <c r="C71" s="34"/>
      <c r="D71" s="34" t="s">
        <v>124</v>
      </c>
      <c r="E71" s="28" t="s">
        <v>4</v>
      </c>
      <c r="F71" s="29" t="str">
        <f t="shared" si="1"/>
        <v>K.O.</v>
      </c>
      <c r="G71" s="30"/>
      <c r="H71" s="67"/>
      <c r="I71" s="27"/>
      <c r="J71" s="72"/>
      <c r="K71" s="75"/>
    </row>
    <row r="72" spans="1:12" ht="32.700000000000003" customHeight="1" x14ac:dyDescent="0.3">
      <c r="A72" s="1"/>
      <c r="B72" s="27" t="s">
        <v>125</v>
      </c>
      <c r="C72" s="34"/>
      <c r="D72" s="34" t="s">
        <v>126</v>
      </c>
      <c r="E72" s="28" t="s">
        <v>4</v>
      </c>
      <c r="F72" s="29" t="str">
        <f t="shared" si="1"/>
        <v>K.O.</v>
      </c>
      <c r="G72" s="30"/>
      <c r="H72" s="67"/>
      <c r="I72" s="27"/>
      <c r="J72" s="72"/>
      <c r="K72" s="75"/>
    </row>
    <row r="73" spans="1:12" ht="27.6" x14ac:dyDescent="0.3">
      <c r="A73" s="1"/>
      <c r="B73" s="27" t="s">
        <v>127</v>
      </c>
      <c r="C73" s="34"/>
      <c r="D73" s="34" t="s">
        <v>128</v>
      </c>
      <c r="E73" s="28" t="s">
        <v>4</v>
      </c>
      <c r="F73" s="29" t="str">
        <f t="shared" si="1"/>
        <v>K.O.</v>
      </c>
      <c r="G73" s="30"/>
      <c r="H73" s="67"/>
      <c r="I73" s="27"/>
      <c r="J73" s="72"/>
      <c r="K73" s="75"/>
    </row>
    <row r="74" spans="1:12" ht="41.4" x14ac:dyDescent="0.3">
      <c r="A74" s="1"/>
      <c r="B74" s="27" t="s">
        <v>129</v>
      </c>
      <c r="C74" s="34"/>
      <c r="D74" s="34" t="s">
        <v>130</v>
      </c>
      <c r="E74" s="28" t="s">
        <v>4</v>
      </c>
      <c r="F74" s="29" t="str">
        <f t="shared" si="1"/>
        <v>K.O.</v>
      </c>
      <c r="G74" s="30"/>
      <c r="H74" s="67"/>
      <c r="I74" s="27"/>
      <c r="J74" s="72"/>
      <c r="K74" s="75"/>
    </row>
    <row r="75" spans="1:12" ht="27.6" x14ac:dyDescent="0.3">
      <c r="A75" s="1"/>
      <c r="B75" s="27" t="s">
        <v>131</v>
      </c>
      <c r="C75" s="34"/>
      <c r="D75" s="34" t="s">
        <v>132</v>
      </c>
      <c r="E75" s="28" t="s">
        <v>7</v>
      </c>
      <c r="F75" s="29">
        <f t="shared" si="1"/>
        <v>1</v>
      </c>
      <c r="G75" s="30"/>
      <c r="H75" s="67"/>
      <c r="I75" s="27"/>
      <c r="J75" s="72"/>
      <c r="K75" s="75"/>
    </row>
    <row r="76" spans="1:12" ht="81.45" customHeight="1" x14ac:dyDescent="0.3">
      <c r="A76" s="1"/>
      <c r="B76" s="27" t="s">
        <v>133</v>
      </c>
      <c r="C76" s="34"/>
      <c r="D76" s="34" t="s">
        <v>134</v>
      </c>
      <c r="E76" s="28" t="s">
        <v>4</v>
      </c>
      <c r="F76" s="29" t="str">
        <f t="shared" si="1"/>
        <v>K.O.</v>
      </c>
      <c r="G76" s="30"/>
      <c r="H76" s="67"/>
      <c r="I76" s="27"/>
      <c r="J76" s="72"/>
      <c r="K76" s="75"/>
    </row>
    <row r="77" spans="1:12" ht="29.7" customHeight="1" x14ac:dyDescent="0.3">
      <c r="A77" s="1"/>
      <c r="B77" s="27" t="s">
        <v>135</v>
      </c>
      <c r="C77" s="34"/>
      <c r="D77" s="116" t="s">
        <v>136</v>
      </c>
      <c r="E77" s="28" t="s">
        <v>7</v>
      </c>
      <c r="F77" s="29">
        <f t="shared" si="1"/>
        <v>1</v>
      </c>
      <c r="G77" s="30"/>
      <c r="H77" s="67"/>
      <c r="I77" s="27"/>
      <c r="J77" s="72"/>
      <c r="K77" s="75"/>
    </row>
    <row r="78" spans="1:12" ht="14.7" customHeight="1" x14ac:dyDescent="0.3">
      <c r="A78" s="1"/>
      <c r="B78" s="27" t="s">
        <v>137</v>
      </c>
      <c r="C78" s="34"/>
      <c r="D78" s="34" t="s">
        <v>138</v>
      </c>
      <c r="E78" s="28" t="s">
        <v>7</v>
      </c>
      <c r="F78" s="29">
        <f t="shared" si="1"/>
        <v>1</v>
      </c>
      <c r="G78" s="30"/>
      <c r="H78" s="67"/>
      <c r="I78" s="27"/>
      <c r="J78" s="72"/>
      <c r="K78" s="75"/>
    </row>
    <row r="79" spans="1:12" ht="14.7" customHeight="1" x14ac:dyDescent="0.3">
      <c r="A79" s="1"/>
      <c r="B79" s="27" t="s">
        <v>139</v>
      </c>
      <c r="C79" s="34"/>
      <c r="D79" s="34" t="s">
        <v>140</v>
      </c>
      <c r="E79" s="28" t="s">
        <v>7</v>
      </c>
      <c r="F79" s="29">
        <f t="shared" si="1"/>
        <v>1</v>
      </c>
      <c r="G79" s="30"/>
      <c r="H79" s="67"/>
      <c r="I79" s="27"/>
      <c r="J79" s="72"/>
      <c r="K79" s="75"/>
    </row>
    <row r="80" spans="1:12" ht="70.5" customHeight="1" x14ac:dyDescent="0.3">
      <c r="A80" s="1"/>
      <c r="B80" s="27" t="s">
        <v>141</v>
      </c>
      <c r="C80" s="34"/>
      <c r="D80" s="118" t="s">
        <v>142</v>
      </c>
      <c r="E80" s="28" t="s">
        <v>7</v>
      </c>
      <c r="F80" s="29">
        <f t="shared" si="1"/>
        <v>1</v>
      </c>
      <c r="G80" s="30"/>
      <c r="H80" s="67"/>
      <c r="I80" s="27"/>
      <c r="J80" s="72"/>
      <c r="K80" s="75"/>
    </row>
    <row r="81" spans="1:12" ht="70.5" customHeight="1" x14ac:dyDescent="0.3">
      <c r="A81" s="1"/>
      <c r="B81" s="27" t="s">
        <v>143</v>
      </c>
      <c r="C81" s="34"/>
      <c r="D81" s="118" t="s">
        <v>144</v>
      </c>
      <c r="E81" s="28" t="s">
        <v>4</v>
      </c>
      <c r="F81" s="29" t="s">
        <v>6</v>
      </c>
      <c r="G81" s="30"/>
      <c r="H81" s="67"/>
      <c r="I81" s="27"/>
      <c r="J81" s="72"/>
      <c r="K81" s="75"/>
    </row>
    <row r="82" spans="1:12" ht="68.25" customHeight="1" x14ac:dyDescent="0.3">
      <c r="A82" s="1"/>
      <c r="B82" s="27" t="s">
        <v>145</v>
      </c>
      <c r="C82" s="34"/>
      <c r="D82" s="120" t="s">
        <v>146</v>
      </c>
      <c r="E82" s="28" t="s">
        <v>7</v>
      </c>
      <c r="F82" s="29" t="s">
        <v>6</v>
      </c>
      <c r="G82" s="30"/>
      <c r="H82" s="67"/>
      <c r="I82" s="27"/>
      <c r="J82" s="72"/>
      <c r="K82" s="75"/>
      <c r="L82" s="119"/>
    </row>
    <row r="83" spans="1:12" ht="27.6" x14ac:dyDescent="0.3">
      <c r="A83" s="1"/>
      <c r="B83" s="27" t="s">
        <v>147</v>
      </c>
      <c r="C83" s="34"/>
      <c r="D83" s="115" t="s">
        <v>148</v>
      </c>
      <c r="E83" s="28" t="s">
        <v>7</v>
      </c>
      <c r="F83" s="29">
        <f t="shared" si="1"/>
        <v>1</v>
      </c>
      <c r="G83" s="30"/>
      <c r="H83" s="67"/>
      <c r="I83" s="27"/>
      <c r="J83" s="72"/>
      <c r="K83" s="75"/>
    </row>
    <row r="84" spans="1:12" ht="27.6" x14ac:dyDescent="0.3">
      <c r="A84" s="1"/>
      <c r="B84" s="27" t="s">
        <v>149</v>
      </c>
      <c r="C84" s="34"/>
      <c r="D84" s="115" t="s">
        <v>150</v>
      </c>
      <c r="E84" s="28" t="s">
        <v>9</v>
      </c>
      <c r="F84" s="29">
        <f t="shared" si="1"/>
        <v>0.3</v>
      </c>
      <c r="G84" s="30"/>
      <c r="H84" s="67"/>
      <c r="I84" s="27"/>
      <c r="J84" s="72"/>
      <c r="K84" s="95"/>
      <c r="L84" s="119"/>
    </row>
    <row r="85" spans="1:12" ht="27.6" x14ac:dyDescent="0.3">
      <c r="A85" s="1"/>
      <c r="B85" s="27" t="s">
        <v>151</v>
      </c>
      <c r="C85" s="34"/>
      <c r="D85" s="34" t="s">
        <v>152</v>
      </c>
      <c r="E85" s="28" t="s">
        <v>4</v>
      </c>
      <c r="F85" s="29" t="str">
        <f t="shared" si="1"/>
        <v>K.O.</v>
      </c>
      <c r="G85" s="30"/>
      <c r="H85" s="67"/>
      <c r="I85" s="27"/>
      <c r="J85" s="72"/>
      <c r="K85" s="95"/>
    </row>
    <row r="86" spans="1:12" ht="27.6" x14ac:dyDescent="0.3">
      <c r="A86" s="1"/>
      <c r="B86" s="27" t="s">
        <v>153</v>
      </c>
      <c r="C86" s="34"/>
      <c r="D86" s="34" t="s">
        <v>154</v>
      </c>
      <c r="E86" s="28" t="s">
        <v>7</v>
      </c>
      <c r="F86" s="29">
        <f t="shared" si="1"/>
        <v>1</v>
      </c>
      <c r="G86" s="30"/>
      <c r="H86" s="67"/>
      <c r="I86" s="27"/>
      <c r="J86" s="72"/>
      <c r="K86" s="95"/>
    </row>
    <row r="87" spans="1:12" ht="15" thickBot="1" x14ac:dyDescent="0.35">
      <c r="A87" s="1"/>
      <c r="B87" s="35"/>
      <c r="C87" s="128" t="s">
        <v>37</v>
      </c>
      <c r="D87" s="128"/>
      <c r="E87" s="128"/>
      <c r="F87" s="128"/>
      <c r="G87" s="128"/>
      <c r="H87" s="32"/>
      <c r="I87" s="33">
        <f>IF(COUNTIF(I30:I83,$H$7)&gt;0,$H$7,SUM(H30:H86))</f>
        <v>0</v>
      </c>
      <c r="J87" s="76"/>
      <c r="K87" s="77"/>
    </row>
    <row r="88" spans="1:12" x14ac:dyDescent="0.3">
      <c r="A88" s="1"/>
      <c r="B88" s="36"/>
      <c r="C88" s="37"/>
      <c r="D88" s="37"/>
      <c r="E88" s="1"/>
      <c r="F88" s="38"/>
      <c r="G88" s="37"/>
      <c r="H88" s="1"/>
      <c r="I88" s="1"/>
      <c r="J88" s="1"/>
      <c r="K88" s="1"/>
    </row>
    <row r="89" spans="1:12" x14ac:dyDescent="0.3">
      <c r="A89" s="1"/>
      <c r="B89" s="36"/>
      <c r="C89" s="37"/>
      <c r="D89" s="37"/>
      <c r="E89" s="1"/>
      <c r="F89" s="1"/>
      <c r="G89" s="37"/>
      <c r="H89" s="1"/>
      <c r="I89" s="1"/>
      <c r="J89" s="1"/>
      <c r="K89" s="1"/>
    </row>
    <row r="90" spans="1:12" ht="15" thickBot="1" x14ac:dyDescent="0.35">
      <c r="A90" s="19"/>
      <c r="B90" s="57" t="s">
        <v>155</v>
      </c>
      <c r="C90" s="23"/>
      <c r="D90" s="23"/>
      <c r="E90" s="23"/>
      <c r="F90" s="23"/>
      <c r="G90" s="23"/>
      <c r="H90" s="23"/>
      <c r="I90" s="23"/>
      <c r="J90" s="23"/>
      <c r="K90" s="24"/>
    </row>
    <row r="91" spans="1:12" x14ac:dyDescent="0.3">
      <c r="A91" s="19"/>
      <c r="B91" s="58" t="s">
        <v>156</v>
      </c>
      <c r="C91" s="25"/>
      <c r="D91" s="25"/>
      <c r="E91" s="25"/>
      <c r="F91" s="25"/>
      <c r="G91" s="25"/>
      <c r="H91" s="25"/>
      <c r="I91" s="25"/>
      <c r="J91" s="124" t="s">
        <v>20</v>
      </c>
      <c r="K91" s="125"/>
    </row>
    <row r="92" spans="1:12" ht="28.2" thickBot="1" x14ac:dyDescent="0.35">
      <c r="A92" s="19"/>
      <c r="B92" s="59" t="s">
        <v>21</v>
      </c>
      <c r="C92" s="59" t="s">
        <v>22</v>
      </c>
      <c r="D92" s="59" t="s">
        <v>157</v>
      </c>
      <c r="E92" s="61" t="s">
        <v>24</v>
      </c>
      <c r="F92" s="61" t="s">
        <v>3</v>
      </c>
      <c r="G92" s="61" t="s">
        <v>25</v>
      </c>
      <c r="H92" s="61" t="s">
        <v>26</v>
      </c>
      <c r="I92" s="62" t="s">
        <v>27</v>
      </c>
      <c r="J92" s="70" t="s">
        <v>28</v>
      </c>
      <c r="K92" s="71" t="s">
        <v>29</v>
      </c>
    </row>
    <row r="93" spans="1:12" ht="27.6" x14ac:dyDescent="0.3">
      <c r="A93" s="1"/>
      <c r="B93" s="27" t="s">
        <v>158</v>
      </c>
      <c r="D93" s="30" t="s">
        <v>159</v>
      </c>
      <c r="E93" s="28" t="s">
        <v>4</v>
      </c>
      <c r="F93" s="29" t="str">
        <f t="shared" ref="F93:F101" si="13">IF(E93="",,VLOOKUP(E93,$B$7:$H$10,7,FALSE))</f>
        <v>K.O.</v>
      </c>
      <c r="G93" s="30"/>
      <c r="H93" s="67"/>
      <c r="I93" s="27"/>
      <c r="J93" s="72"/>
      <c r="K93" s="73"/>
    </row>
    <row r="94" spans="1:12" x14ac:dyDescent="0.3">
      <c r="A94" s="1"/>
      <c r="B94" s="27" t="s">
        <v>160</v>
      </c>
      <c r="D94" s="30" t="s">
        <v>161</v>
      </c>
      <c r="E94" s="28" t="s">
        <v>7</v>
      </c>
      <c r="F94" s="29">
        <f>IF(E94="",,VLOOKUP(E94,$B$7:$H$10,7,FALSE))</f>
        <v>1</v>
      </c>
      <c r="G94" s="30"/>
      <c r="H94" s="67"/>
      <c r="I94" s="27"/>
      <c r="J94" s="72"/>
      <c r="K94" s="73"/>
    </row>
    <row r="95" spans="1:12" ht="27.6" x14ac:dyDescent="0.3">
      <c r="A95" s="1"/>
      <c r="B95" s="27" t="s">
        <v>162</v>
      </c>
      <c r="C95" s="30"/>
      <c r="D95" s="30" t="s">
        <v>163</v>
      </c>
      <c r="E95" s="28" t="s">
        <v>7</v>
      </c>
      <c r="F95" s="29">
        <f t="shared" si="13"/>
        <v>1</v>
      </c>
      <c r="G95" s="30"/>
      <c r="H95" s="67"/>
      <c r="I95" s="27"/>
      <c r="J95" s="74"/>
      <c r="K95" s="75"/>
    </row>
    <row r="96" spans="1:12" ht="27.6" x14ac:dyDescent="0.3">
      <c r="A96" s="1"/>
      <c r="B96" s="27" t="s">
        <v>164</v>
      </c>
      <c r="C96" s="30"/>
      <c r="D96" s="30" t="s">
        <v>165</v>
      </c>
      <c r="E96" s="28" t="s">
        <v>7</v>
      </c>
      <c r="F96" s="29">
        <f t="shared" si="13"/>
        <v>1</v>
      </c>
      <c r="G96" s="30"/>
      <c r="H96" s="67"/>
      <c r="I96" s="27"/>
      <c r="J96" s="74"/>
      <c r="K96" s="75"/>
    </row>
    <row r="97" spans="1:11" x14ac:dyDescent="0.3">
      <c r="A97" s="1"/>
      <c r="B97" s="27" t="s">
        <v>166</v>
      </c>
      <c r="C97" s="30"/>
      <c r="D97" s="30" t="s">
        <v>167</v>
      </c>
      <c r="E97" s="28" t="s">
        <v>4</v>
      </c>
      <c r="F97" s="29" t="str">
        <f t="shared" si="13"/>
        <v>K.O.</v>
      </c>
      <c r="G97" s="30"/>
      <c r="H97" s="67"/>
      <c r="I97" s="27"/>
      <c r="J97" s="74"/>
      <c r="K97" s="75"/>
    </row>
    <row r="98" spans="1:11" x14ac:dyDescent="0.3">
      <c r="A98" s="1"/>
      <c r="B98" s="100" t="s">
        <v>168</v>
      </c>
      <c r="C98" s="30"/>
      <c r="D98" s="30" t="s">
        <v>169</v>
      </c>
      <c r="E98" s="28" t="s">
        <v>4</v>
      </c>
      <c r="F98" s="29" t="str">
        <f t="shared" si="13"/>
        <v>K.O.</v>
      </c>
      <c r="G98" s="30"/>
      <c r="H98" s="67"/>
      <c r="I98" s="27"/>
      <c r="J98" s="74"/>
      <c r="K98" s="75"/>
    </row>
    <row r="99" spans="1:11" x14ac:dyDescent="0.3">
      <c r="A99" s="1"/>
      <c r="B99" s="100" t="s">
        <v>170</v>
      </c>
      <c r="C99" s="30"/>
      <c r="D99" s="30" t="s">
        <v>171</v>
      </c>
      <c r="E99" s="28" t="s">
        <v>7</v>
      </c>
      <c r="F99" s="29">
        <f t="shared" si="13"/>
        <v>1</v>
      </c>
      <c r="G99" s="30"/>
      <c r="H99" s="67"/>
      <c r="I99" s="27"/>
      <c r="J99" s="97"/>
      <c r="K99" s="95"/>
    </row>
    <row r="100" spans="1:11" x14ac:dyDescent="0.3">
      <c r="A100" s="1"/>
      <c r="B100" s="100" t="s">
        <v>172</v>
      </c>
      <c r="C100" s="30"/>
      <c r="D100" s="30" t="s">
        <v>173</v>
      </c>
      <c r="E100" s="28" t="s">
        <v>7</v>
      </c>
      <c r="F100" s="29">
        <f t="shared" si="13"/>
        <v>1</v>
      </c>
      <c r="G100" s="30"/>
      <c r="H100" s="67"/>
      <c r="I100" s="27"/>
      <c r="J100" s="97"/>
      <c r="K100" s="95"/>
    </row>
    <row r="101" spans="1:11" x14ac:dyDescent="0.3">
      <c r="A101" s="1"/>
      <c r="B101" s="100" t="s">
        <v>174</v>
      </c>
      <c r="C101" s="30"/>
      <c r="D101" s="30" t="s">
        <v>175</v>
      </c>
      <c r="E101" s="28" t="s">
        <v>9</v>
      </c>
      <c r="F101" s="29">
        <f t="shared" si="13"/>
        <v>0.3</v>
      </c>
      <c r="G101" s="30"/>
      <c r="H101" s="67"/>
      <c r="I101" s="27"/>
      <c r="J101" s="97"/>
      <c r="K101" s="95"/>
    </row>
    <row r="102" spans="1:11" ht="26.25" customHeight="1" x14ac:dyDescent="0.3">
      <c r="A102" s="1"/>
      <c r="B102" s="100" t="s">
        <v>174</v>
      </c>
      <c r="C102" s="30"/>
      <c r="D102" s="30" t="s">
        <v>176</v>
      </c>
      <c r="E102" s="28" t="s">
        <v>4</v>
      </c>
      <c r="F102" s="29" t="str">
        <f>IF(E102="",,VLOOKUP(E102,$B$7:$H$10,7,FALSE))</f>
        <v>K.O.</v>
      </c>
      <c r="G102" s="30"/>
      <c r="H102" s="67"/>
      <c r="I102" s="27"/>
      <c r="J102" s="97"/>
      <c r="K102" s="95"/>
    </row>
    <row r="103" spans="1:11" ht="26.25" customHeight="1" x14ac:dyDescent="0.3">
      <c r="A103" s="1"/>
      <c r="B103" s="100" t="s">
        <v>177</v>
      </c>
      <c r="C103" s="30"/>
      <c r="D103" s="30" t="s">
        <v>178</v>
      </c>
      <c r="E103" s="28" t="s">
        <v>4</v>
      </c>
      <c r="F103" s="29" t="str">
        <f>IF(E103="",,VLOOKUP(E103,$B$7:$H$10,7,FALSE))</f>
        <v>K.O.</v>
      </c>
      <c r="G103" s="30"/>
      <c r="H103" s="67"/>
      <c r="I103" s="27"/>
      <c r="J103" s="97"/>
      <c r="K103" s="95"/>
    </row>
    <row r="104" spans="1:11" ht="26.25" customHeight="1" x14ac:dyDescent="0.3">
      <c r="A104" s="1"/>
      <c r="B104" s="100" t="s">
        <v>179</v>
      </c>
      <c r="C104" s="30"/>
      <c r="D104" s="30" t="s">
        <v>180</v>
      </c>
      <c r="E104" s="28" t="s">
        <v>4</v>
      </c>
      <c r="F104" s="29" t="str">
        <f>IF(E104="",,VLOOKUP(E104,$B$7:$H$10,7,FALSE))</f>
        <v>K.O.</v>
      </c>
      <c r="G104" s="30"/>
      <c r="H104" s="67"/>
      <c r="I104" s="27"/>
      <c r="J104" s="97"/>
      <c r="K104" s="95"/>
    </row>
    <row r="105" spans="1:11" ht="124.2" x14ac:dyDescent="0.3">
      <c r="A105" s="1"/>
      <c r="B105" s="100" t="s">
        <v>181</v>
      </c>
      <c r="C105" s="30"/>
      <c r="D105" s="30" t="s">
        <v>182</v>
      </c>
      <c r="E105" s="28" t="s">
        <v>4</v>
      </c>
      <c r="F105" s="29" t="str">
        <f>IF(E105="",,VLOOKUP(E105,$B$7:$H$10,7,FALSE))</f>
        <v>K.O.</v>
      </c>
      <c r="G105" s="30"/>
      <c r="H105" s="67"/>
      <c r="I105" s="27"/>
      <c r="J105" s="97"/>
      <c r="K105" s="95"/>
    </row>
    <row r="106" spans="1:11" ht="15" thickBot="1" x14ac:dyDescent="0.35">
      <c r="A106" s="1"/>
      <c r="B106" s="31"/>
      <c r="C106" s="128" t="s">
        <v>37</v>
      </c>
      <c r="D106" s="128"/>
      <c r="E106" s="128"/>
      <c r="F106" s="128"/>
      <c r="G106" s="128"/>
      <c r="H106" s="32"/>
      <c r="I106" s="33">
        <f>IF(COUNTIF(I93:I98,$H$7)&gt;0,$H$7,SUM(H93:H105))</f>
        <v>0</v>
      </c>
      <c r="J106" s="76"/>
      <c r="K106" s="77"/>
    </row>
    <row r="107" spans="1:11" x14ac:dyDescent="0.3">
      <c r="A107" s="1"/>
      <c r="B107" s="36"/>
      <c r="C107" s="37"/>
      <c r="D107" s="37"/>
      <c r="E107" s="1"/>
      <c r="F107" s="1"/>
      <c r="G107" s="37"/>
      <c r="H107" s="1"/>
      <c r="I107" s="1"/>
      <c r="J107" s="1"/>
      <c r="K107" s="1"/>
    </row>
    <row r="108" spans="1:11" x14ac:dyDescent="0.3">
      <c r="A108" s="1"/>
      <c r="B108" s="1"/>
      <c r="C108" s="1"/>
      <c r="D108" s="1"/>
      <c r="E108" s="1"/>
      <c r="F108" s="1"/>
      <c r="G108" s="1"/>
      <c r="H108" s="1"/>
      <c r="I108" s="1"/>
      <c r="J108" s="1"/>
      <c r="K108" s="1"/>
    </row>
    <row r="109" spans="1:11" ht="15" thickBot="1" x14ac:dyDescent="0.35">
      <c r="A109" s="19"/>
      <c r="B109" s="57" t="s">
        <v>183</v>
      </c>
      <c r="C109" s="23"/>
      <c r="D109" s="23"/>
      <c r="E109" s="23"/>
      <c r="F109" s="23"/>
      <c r="G109" s="23"/>
      <c r="H109" s="23"/>
      <c r="I109" s="23"/>
      <c r="J109" s="23"/>
      <c r="K109" s="24"/>
    </row>
    <row r="110" spans="1:11" x14ac:dyDescent="0.3">
      <c r="A110" s="19"/>
      <c r="B110" s="58" t="s">
        <v>184</v>
      </c>
      <c r="C110" s="25"/>
      <c r="D110" s="25"/>
      <c r="E110" s="25"/>
      <c r="F110" s="25"/>
      <c r="G110" s="25"/>
      <c r="H110" s="25"/>
      <c r="I110" s="25"/>
      <c r="J110" s="124" t="s">
        <v>20</v>
      </c>
      <c r="K110" s="125"/>
    </row>
    <row r="111" spans="1:11" ht="28.2" thickBot="1" x14ac:dyDescent="0.35">
      <c r="A111" s="19"/>
      <c r="B111" s="59" t="s">
        <v>21</v>
      </c>
      <c r="C111" s="59" t="s">
        <v>22</v>
      </c>
      <c r="D111" s="59" t="s">
        <v>23</v>
      </c>
      <c r="E111" s="61" t="s">
        <v>24</v>
      </c>
      <c r="F111" s="61" t="s">
        <v>3</v>
      </c>
      <c r="G111" s="61" t="s">
        <v>25</v>
      </c>
      <c r="H111" s="61" t="s">
        <v>26</v>
      </c>
      <c r="I111" s="62" t="s">
        <v>27</v>
      </c>
      <c r="J111" s="70" t="s">
        <v>28</v>
      </c>
      <c r="K111" s="71" t="s">
        <v>29</v>
      </c>
    </row>
    <row r="112" spans="1:11" x14ac:dyDescent="0.3">
      <c r="A112" s="1"/>
      <c r="B112" s="27" t="s">
        <v>185</v>
      </c>
      <c r="C112" s="96"/>
      <c r="D112" s="30" t="s">
        <v>186</v>
      </c>
      <c r="E112" s="28" t="s">
        <v>4</v>
      </c>
      <c r="F112" s="29" t="str">
        <f t="shared" ref="F112:F120" si="14">IF(E112="",,VLOOKUP(E112,$B$7:$H$10,7,FALSE))</f>
        <v>K.O.</v>
      </c>
      <c r="G112" s="30"/>
      <c r="H112" s="67"/>
      <c r="I112" s="27"/>
      <c r="J112" s="72"/>
      <c r="K112" s="75"/>
    </row>
    <row r="113" spans="1:11" x14ac:dyDescent="0.3">
      <c r="A113" s="1"/>
      <c r="B113" s="27" t="s">
        <v>187</v>
      </c>
      <c r="C113" s="96"/>
      <c r="D113" s="30" t="s">
        <v>188</v>
      </c>
      <c r="E113" s="28" t="s">
        <v>4</v>
      </c>
      <c r="F113" s="29" t="str">
        <f t="shared" si="14"/>
        <v>K.O.</v>
      </c>
      <c r="G113" s="30"/>
      <c r="H113" s="67"/>
      <c r="I113" s="27"/>
      <c r="J113" s="72"/>
      <c r="K113" s="75"/>
    </row>
    <row r="114" spans="1:11" ht="27.6" x14ac:dyDescent="0.3">
      <c r="A114" s="1"/>
      <c r="B114" s="27" t="s">
        <v>189</v>
      </c>
      <c r="C114" s="96"/>
      <c r="D114" s="90" t="s">
        <v>190</v>
      </c>
      <c r="E114" s="28" t="s">
        <v>4</v>
      </c>
      <c r="F114" s="29" t="str">
        <f t="shared" si="14"/>
        <v>K.O.</v>
      </c>
      <c r="G114" s="30"/>
      <c r="H114" s="67"/>
      <c r="I114" s="27"/>
      <c r="J114" s="72"/>
      <c r="K114" s="75"/>
    </row>
    <row r="115" spans="1:11" x14ac:dyDescent="0.3">
      <c r="A115" s="1"/>
      <c r="B115" s="27" t="s">
        <v>191</v>
      </c>
      <c r="C115" s="96"/>
      <c r="D115" s="90" t="s">
        <v>192</v>
      </c>
      <c r="E115" s="28" t="s">
        <v>4</v>
      </c>
      <c r="F115" s="29" t="str">
        <f t="shared" si="14"/>
        <v>K.O.</v>
      </c>
      <c r="G115" s="90"/>
      <c r="H115" s="67"/>
      <c r="I115" s="27"/>
      <c r="J115" s="72"/>
      <c r="K115" s="75"/>
    </row>
    <row r="116" spans="1:11" ht="27.6" x14ac:dyDescent="0.3">
      <c r="A116" s="1"/>
      <c r="B116" s="27" t="s">
        <v>193</v>
      </c>
      <c r="C116" s="96"/>
      <c r="D116" s="90" t="s">
        <v>194</v>
      </c>
      <c r="E116" s="28" t="s">
        <v>4</v>
      </c>
      <c r="F116" s="29" t="str">
        <f t="shared" si="14"/>
        <v>K.O.</v>
      </c>
      <c r="G116" s="30"/>
      <c r="H116" s="67"/>
      <c r="I116" s="27"/>
      <c r="J116" s="74"/>
      <c r="K116" s="98"/>
    </row>
    <row r="117" spans="1:11" ht="41.4" x14ac:dyDescent="0.3">
      <c r="A117" s="1"/>
      <c r="B117" s="27" t="s">
        <v>195</v>
      </c>
      <c r="C117" s="96"/>
      <c r="D117" s="90" t="s">
        <v>196</v>
      </c>
      <c r="E117" s="28" t="s">
        <v>4</v>
      </c>
      <c r="F117" s="29" t="str">
        <f t="shared" si="14"/>
        <v>K.O.</v>
      </c>
      <c r="G117" s="30"/>
      <c r="H117" s="67"/>
      <c r="I117" s="27"/>
      <c r="J117" s="74"/>
      <c r="K117" s="98"/>
    </row>
    <row r="118" spans="1:11" ht="27.6" x14ac:dyDescent="0.3">
      <c r="A118" s="1"/>
      <c r="B118" s="27" t="s">
        <v>197</v>
      </c>
      <c r="C118" s="96"/>
      <c r="D118" s="90" t="s">
        <v>198</v>
      </c>
      <c r="E118" s="28" t="s">
        <v>4</v>
      </c>
      <c r="F118" s="29" t="str">
        <f t="shared" si="14"/>
        <v>K.O.</v>
      </c>
      <c r="G118" s="30"/>
      <c r="H118" s="67"/>
      <c r="I118" s="27"/>
      <c r="J118" s="74"/>
      <c r="K118" s="98"/>
    </row>
    <row r="119" spans="1:11" x14ac:dyDescent="0.3">
      <c r="A119" s="1"/>
      <c r="B119" s="27" t="s">
        <v>199</v>
      </c>
      <c r="C119" s="96"/>
      <c r="D119" s="114" t="s">
        <v>200</v>
      </c>
      <c r="E119" s="28" t="s">
        <v>4</v>
      </c>
      <c r="F119" s="29" t="str">
        <f t="shared" si="14"/>
        <v>K.O.</v>
      </c>
      <c r="G119" s="30"/>
      <c r="H119" s="67"/>
      <c r="I119" s="27"/>
      <c r="J119" s="74"/>
      <c r="K119" s="98"/>
    </row>
    <row r="120" spans="1:11" ht="27.6" x14ac:dyDescent="0.3">
      <c r="A120" s="1"/>
      <c r="B120" s="27" t="s">
        <v>201</v>
      </c>
      <c r="C120" s="96"/>
      <c r="D120" s="114" t="s">
        <v>202</v>
      </c>
      <c r="E120" s="28" t="s">
        <v>4</v>
      </c>
      <c r="F120" s="29" t="str">
        <f t="shared" si="14"/>
        <v>K.O.</v>
      </c>
      <c r="G120" s="30"/>
      <c r="H120" s="67"/>
      <c r="I120" s="27"/>
      <c r="J120" s="74"/>
      <c r="K120" s="98"/>
    </row>
    <row r="121" spans="1:11" x14ac:dyDescent="0.3">
      <c r="A121" s="1"/>
      <c r="B121" s="27" t="s">
        <v>203</v>
      </c>
      <c r="C121" s="90"/>
      <c r="D121" s="90" t="s">
        <v>204</v>
      </c>
      <c r="E121" s="28" t="s">
        <v>4</v>
      </c>
      <c r="F121" s="29" t="str">
        <f t="shared" ref="F121" si="15">IF(E121="",,VLOOKUP(E121,$B$7:$H$10,7,FALSE))</f>
        <v>K.O.</v>
      </c>
      <c r="G121" s="30"/>
      <c r="H121" s="67"/>
      <c r="I121" s="27"/>
      <c r="J121" s="111"/>
      <c r="K121" s="112"/>
    </row>
    <row r="122" spans="1:11" ht="15" thickBot="1" x14ac:dyDescent="0.35">
      <c r="A122" s="1"/>
      <c r="B122" s="40"/>
      <c r="C122" s="128" t="s">
        <v>37</v>
      </c>
      <c r="D122" s="128"/>
      <c r="E122" s="128"/>
      <c r="F122" s="128"/>
      <c r="G122" s="128"/>
      <c r="H122" s="32"/>
      <c r="I122" s="33">
        <f>IF(COUNTIF(I112:I114,$H$7)&gt;0,$H$7,SUM(H112:H121))</f>
        <v>0</v>
      </c>
      <c r="J122" s="99"/>
      <c r="K122" s="77"/>
    </row>
    <row r="123" spans="1:11" x14ac:dyDescent="0.3">
      <c r="A123" s="1"/>
      <c r="B123" s="1"/>
      <c r="C123" s="1"/>
      <c r="D123" s="1"/>
      <c r="E123" s="1"/>
      <c r="F123" s="1"/>
      <c r="G123" s="1"/>
      <c r="H123" s="1"/>
      <c r="I123" s="1"/>
      <c r="J123" s="1"/>
      <c r="K123" s="1"/>
    </row>
    <row r="124" spans="1:11" ht="16.2" customHeight="1" thickBot="1" x14ac:dyDescent="0.35">
      <c r="A124" s="19"/>
      <c r="B124" s="57" t="s">
        <v>205</v>
      </c>
      <c r="C124" s="23"/>
      <c r="D124" s="23"/>
      <c r="E124" s="23"/>
      <c r="F124" s="23"/>
      <c r="G124" s="23"/>
      <c r="H124" s="23"/>
      <c r="I124" s="23"/>
      <c r="J124" s="23"/>
      <c r="K124" s="24"/>
    </row>
    <row r="125" spans="1:11" x14ac:dyDescent="0.3">
      <c r="A125" s="19"/>
      <c r="B125" s="58" t="s">
        <v>206</v>
      </c>
      <c r="C125" s="25"/>
      <c r="D125" s="25"/>
      <c r="E125" s="25"/>
      <c r="F125" s="25"/>
      <c r="G125" s="25"/>
      <c r="H125" s="25"/>
      <c r="I125" s="25"/>
      <c r="J125" s="124" t="s">
        <v>207</v>
      </c>
      <c r="K125" s="125"/>
    </row>
    <row r="126" spans="1:11" ht="28.2" thickBot="1" x14ac:dyDescent="0.35">
      <c r="A126" s="19"/>
      <c r="B126" s="59" t="s">
        <v>21</v>
      </c>
      <c r="C126" s="59" t="s">
        <v>22</v>
      </c>
      <c r="D126" s="59" t="s">
        <v>23</v>
      </c>
      <c r="E126" s="61" t="s">
        <v>24</v>
      </c>
      <c r="F126" s="61" t="s">
        <v>3</v>
      </c>
      <c r="G126" s="61" t="s">
        <v>25</v>
      </c>
      <c r="H126" s="61" t="s">
        <v>26</v>
      </c>
      <c r="I126" s="62" t="s">
        <v>27</v>
      </c>
      <c r="J126" s="70" t="s">
        <v>28</v>
      </c>
      <c r="K126" s="71" t="s">
        <v>29</v>
      </c>
    </row>
    <row r="127" spans="1:11" x14ac:dyDescent="0.3">
      <c r="A127" s="1"/>
      <c r="B127" s="27" t="s">
        <v>208</v>
      </c>
      <c r="C127" s="30"/>
      <c r="D127" s="30" t="s">
        <v>209</v>
      </c>
      <c r="E127" s="28" t="s">
        <v>4</v>
      </c>
      <c r="F127" s="29" t="str">
        <f t="shared" ref="F127:F128" si="16">IF(E127="",,VLOOKUP(E127,$B$7:$H$10,7,FALSE))</f>
        <v>K.O.</v>
      </c>
      <c r="G127" s="30"/>
      <c r="H127" s="67"/>
      <c r="I127" s="27"/>
      <c r="J127" s="72"/>
      <c r="K127" s="73"/>
    </row>
    <row r="128" spans="1:11" ht="27.45" customHeight="1" x14ac:dyDescent="0.3">
      <c r="A128" s="1"/>
      <c r="B128" s="27" t="s">
        <v>210</v>
      </c>
      <c r="C128" s="30"/>
      <c r="D128" s="30" t="s">
        <v>211</v>
      </c>
      <c r="E128" s="28" t="s">
        <v>4</v>
      </c>
      <c r="F128" s="29" t="str">
        <f t="shared" si="16"/>
        <v>K.O.</v>
      </c>
      <c r="G128" s="103"/>
      <c r="H128" s="67"/>
      <c r="I128" s="27"/>
      <c r="J128" s="97"/>
      <c r="K128" s="95"/>
    </row>
    <row r="129" spans="1:11" ht="15" thickBot="1" x14ac:dyDescent="0.35">
      <c r="A129" s="1"/>
      <c r="B129" s="36"/>
      <c r="C129" s="128" t="s">
        <v>37</v>
      </c>
      <c r="D129" s="128"/>
      <c r="E129" s="128"/>
      <c r="F129" s="128"/>
      <c r="G129" s="128"/>
      <c r="H129" s="32"/>
      <c r="I129" s="33">
        <f>IF(COUNTIF(I127:I127,$H$7)&gt;0,$H$7,SUM(H127:H128))</f>
        <v>0</v>
      </c>
      <c r="J129" s="76"/>
      <c r="K129" s="77"/>
    </row>
    <row r="130" spans="1:11" x14ac:dyDescent="0.3">
      <c r="A130" s="1"/>
      <c r="B130" s="1"/>
      <c r="C130" s="41"/>
      <c r="D130" s="1"/>
      <c r="E130" s="1"/>
      <c r="F130" s="1"/>
      <c r="G130" s="1"/>
      <c r="H130" s="1"/>
      <c r="I130" s="1"/>
      <c r="J130" s="1"/>
      <c r="K130" s="1"/>
    </row>
    <row r="131" spans="1:11" ht="15" thickBot="1" x14ac:dyDescent="0.35">
      <c r="A131" s="19"/>
      <c r="B131" s="57" t="s">
        <v>212</v>
      </c>
      <c r="C131" s="23"/>
      <c r="D131" s="23"/>
      <c r="E131" s="23"/>
      <c r="F131" s="23"/>
      <c r="G131" s="23"/>
      <c r="H131" s="23"/>
      <c r="I131" s="23"/>
      <c r="J131" s="23"/>
      <c r="K131" s="24"/>
    </row>
    <row r="132" spans="1:11" x14ac:dyDescent="0.3">
      <c r="A132" s="19"/>
      <c r="B132" s="58" t="s">
        <v>213</v>
      </c>
      <c r="C132" s="25"/>
      <c r="D132" s="25"/>
      <c r="E132" s="25"/>
      <c r="F132" s="25"/>
      <c r="G132" s="25"/>
      <c r="H132" s="25"/>
      <c r="I132" s="25"/>
      <c r="J132" s="124" t="s">
        <v>20</v>
      </c>
      <c r="K132" s="125"/>
    </row>
    <row r="133" spans="1:11" ht="28.2" thickBot="1" x14ac:dyDescent="0.35">
      <c r="A133" s="19"/>
      <c r="B133" s="59" t="s">
        <v>21</v>
      </c>
      <c r="C133" s="59" t="s">
        <v>22</v>
      </c>
      <c r="D133" s="59" t="s">
        <v>23</v>
      </c>
      <c r="E133" s="61" t="s">
        <v>24</v>
      </c>
      <c r="F133" s="61" t="s">
        <v>3</v>
      </c>
      <c r="G133" s="61" t="s">
        <v>25</v>
      </c>
      <c r="H133" s="61" t="s">
        <v>26</v>
      </c>
      <c r="I133" s="62" t="s">
        <v>27</v>
      </c>
      <c r="J133" s="70" t="s">
        <v>28</v>
      </c>
      <c r="K133" s="71" t="s">
        <v>29</v>
      </c>
    </row>
    <row r="134" spans="1:11" ht="27.6" x14ac:dyDescent="0.3">
      <c r="A134" s="1"/>
      <c r="B134" s="27" t="s">
        <v>214</v>
      </c>
      <c r="C134" s="30"/>
      <c r="D134" s="30" t="s">
        <v>215</v>
      </c>
      <c r="E134" s="28" t="s">
        <v>4</v>
      </c>
      <c r="F134" s="109" t="str">
        <f t="shared" ref="F134:F143" si="17">IF(E134="",,VLOOKUP(E134,$B$7:$H$10,7,FALSE))</f>
        <v>K.O.</v>
      </c>
      <c r="G134" s="30"/>
      <c r="H134" s="67"/>
      <c r="I134" s="27"/>
      <c r="J134" s="72"/>
      <c r="K134" s="75"/>
    </row>
    <row r="135" spans="1:11" x14ac:dyDescent="0.3">
      <c r="A135" s="1"/>
      <c r="B135" s="27" t="s">
        <v>216</v>
      </c>
      <c r="C135" s="30"/>
      <c r="D135" s="30" t="s">
        <v>217</v>
      </c>
      <c r="E135" s="28" t="s">
        <v>4</v>
      </c>
      <c r="F135" s="109" t="str">
        <f t="shared" si="17"/>
        <v>K.O.</v>
      </c>
      <c r="G135" s="30"/>
      <c r="H135" s="67"/>
      <c r="I135" s="27"/>
      <c r="J135" s="72"/>
      <c r="K135" s="75"/>
    </row>
    <row r="136" spans="1:11" x14ac:dyDescent="0.3">
      <c r="A136" s="1"/>
      <c r="B136" s="27" t="s">
        <v>218</v>
      </c>
      <c r="C136" s="30"/>
      <c r="D136" s="30" t="s">
        <v>219</v>
      </c>
      <c r="E136" s="28" t="s">
        <v>9</v>
      </c>
      <c r="F136" s="29">
        <f t="shared" si="17"/>
        <v>0.3</v>
      </c>
      <c r="G136" s="30"/>
      <c r="H136" s="67"/>
      <c r="I136" s="27"/>
      <c r="J136" s="72"/>
      <c r="K136" s="75"/>
    </row>
    <row r="137" spans="1:11" ht="27.6" x14ac:dyDescent="0.3">
      <c r="A137" s="1"/>
      <c r="B137" s="27" t="s">
        <v>220</v>
      </c>
      <c r="C137" s="30"/>
      <c r="D137" s="30" t="s">
        <v>221</v>
      </c>
      <c r="E137" s="28" t="s">
        <v>4</v>
      </c>
      <c r="F137" s="109" t="str">
        <f t="shared" si="17"/>
        <v>K.O.</v>
      </c>
      <c r="G137" s="30"/>
      <c r="H137" s="67"/>
      <c r="I137" s="27"/>
      <c r="J137" s="72"/>
      <c r="K137" s="75"/>
    </row>
    <row r="138" spans="1:11" x14ac:dyDescent="0.3">
      <c r="A138" s="1"/>
      <c r="B138" s="27" t="s">
        <v>222</v>
      </c>
      <c r="C138" s="30"/>
      <c r="D138" s="30" t="s">
        <v>223</v>
      </c>
      <c r="E138" s="28" t="s">
        <v>9</v>
      </c>
      <c r="F138" s="29">
        <f t="shared" si="17"/>
        <v>0.3</v>
      </c>
      <c r="G138" s="30"/>
      <c r="H138" s="67"/>
      <c r="I138" s="27"/>
      <c r="J138" s="72"/>
      <c r="K138" s="75"/>
    </row>
    <row r="139" spans="1:11" ht="27.6" x14ac:dyDescent="0.3">
      <c r="A139" s="1"/>
      <c r="B139" s="27" t="s">
        <v>224</v>
      </c>
      <c r="C139" s="30"/>
      <c r="D139" s="30" t="s">
        <v>225</v>
      </c>
      <c r="E139" s="28" t="s">
        <v>9</v>
      </c>
      <c r="F139" s="29">
        <f t="shared" si="17"/>
        <v>0.3</v>
      </c>
      <c r="G139" s="30"/>
      <c r="H139" s="67"/>
      <c r="I139" s="27"/>
      <c r="J139" s="72"/>
      <c r="K139" s="75"/>
    </row>
    <row r="140" spans="1:11" ht="27.6" x14ac:dyDescent="0.3">
      <c r="A140" s="1"/>
      <c r="B140" s="27" t="s">
        <v>226</v>
      </c>
      <c r="C140" s="30"/>
      <c r="D140" s="30" t="s">
        <v>227</v>
      </c>
      <c r="E140" s="28" t="s">
        <v>9</v>
      </c>
      <c r="F140" s="29">
        <f t="shared" si="17"/>
        <v>0.3</v>
      </c>
      <c r="G140" s="30"/>
      <c r="H140" s="67"/>
      <c r="I140" s="27"/>
      <c r="J140" s="72"/>
      <c r="K140" s="75"/>
    </row>
    <row r="141" spans="1:11" ht="41.4" x14ac:dyDescent="0.3">
      <c r="A141" s="1"/>
      <c r="B141" s="27" t="s">
        <v>228</v>
      </c>
      <c r="C141" s="30"/>
      <c r="D141" s="30" t="s">
        <v>229</v>
      </c>
      <c r="E141" s="28" t="s">
        <v>4</v>
      </c>
      <c r="F141" s="109" t="str">
        <f t="shared" si="17"/>
        <v>K.O.</v>
      </c>
      <c r="G141" s="30"/>
      <c r="H141" s="67"/>
      <c r="I141" s="27"/>
      <c r="J141" s="72"/>
      <c r="K141" s="75"/>
    </row>
    <row r="142" spans="1:11" x14ac:dyDescent="0.3">
      <c r="A142" s="1"/>
      <c r="B142" s="27" t="s">
        <v>230</v>
      </c>
      <c r="C142" s="30"/>
      <c r="D142" s="30" t="s">
        <v>231</v>
      </c>
      <c r="E142" s="28" t="s">
        <v>4</v>
      </c>
      <c r="F142" s="109" t="str">
        <f t="shared" si="17"/>
        <v>K.O.</v>
      </c>
      <c r="G142" s="30"/>
      <c r="H142" s="67"/>
      <c r="I142" s="27"/>
      <c r="J142" s="72"/>
      <c r="K142" s="75"/>
    </row>
    <row r="143" spans="1:11" x14ac:dyDescent="0.3">
      <c r="A143" s="1"/>
      <c r="B143" s="27" t="s">
        <v>232</v>
      </c>
      <c r="C143" s="30"/>
      <c r="D143" s="30" t="s">
        <v>233</v>
      </c>
      <c r="E143" s="28" t="s">
        <v>4</v>
      </c>
      <c r="F143" s="109" t="str">
        <f t="shared" si="17"/>
        <v>K.O.</v>
      </c>
      <c r="G143" s="30"/>
      <c r="H143" s="67"/>
      <c r="I143" s="27"/>
      <c r="J143" s="72"/>
      <c r="K143" s="75"/>
    </row>
    <row r="144" spans="1:11" ht="15" thickBot="1" x14ac:dyDescent="0.35">
      <c r="A144" s="1"/>
      <c r="B144" s="1"/>
      <c r="C144" s="128" t="s">
        <v>37</v>
      </c>
      <c r="D144" s="128"/>
      <c r="E144" s="128"/>
      <c r="F144" s="128"/>
      <c r="G144" s="128"/>
      <c r="H144" s="32"/>
      <c r="I144" s="33">
        <f>IF(COUNTIF(I134:I143,$H$7)&gt;0,$H$7,SUM(H134:H143))</f>
        <v>0</v>
      </c>
      <c r="J144" s="76"/>
      <c r="K144" s="77"/>
    </row>
    <row r="145" spans="1:11" x14ac:dyDescent="0.3">
      <c r="A145" s="1"/>
      <c r="B145" s="1"/>
      <c r="C145" s="1"/>
      <c r="D145" s="1"/>
      <c r="E145" s="1"/>
      <c r="F145" s="1"/>
      <c r="G145" s="1"/>
      <c r="H145" s="1"/>
      <c r="I145" s="1"/>
      <c r="J145" s="1"/>
      <c r="K145" s="1"/>
    </row>
    <row r="146" spans="1:11" x14ac:dyDescent="0.3">
      <c r="A146" s="1"/>
      <c r="B146" s="1"/>
      <c r="C146" s="1"/>
      <c r="D146" s="1"/>
      <c r="E146" s="1"/>
      <c r="F146" s="1"/>
      <c r="G146" s="1"/>
      <c r="H146" s="1"/>
      <c r="I146" s="1"/>
      <c r="J146" s="1"/>
      <c r="K146" s="1"/>
    </row>
    <row r="147" spans="1:11" ht="15" thickBot="1" x14ac:dyDescent="0.35">
      <c r="A147" s="19"/>
      <c r="B147" s="57" t="s">
        <v>234</v>
      </c>
      <c r="C147" s="23"/>
      <c r="D147" s="23"/>
      <c r="E147" s="23"/>
      <c r="F147" s="23"/>
      <c r="G147" s="23"/>
      <c r="H147" s="23"/>
      <c r="I147" s="23"/>
      <c r="J147" s="23"/>
      <c r="K147" s="24"/>
    </row>
    <row r="148" spans="1:11" x14ac:dyDescent="0.3">
      <c r="A148" s="19"/>
      <c r="B148" s="58" t="s">
        <v>235</v>
      </c>
      <c r="C148" s="25"/>
      <c r="D148" s="25"/>
      <c r="E148" s="25"/>
      <c r="F148" s="25"/>
      <c r="G148" s="25"/>
      <c r="H148" s="25"/>
      <c r="I148" s="25"/>
      <c r="J148" s="124" t="s">
        <v>20</v>
      </c>
      <c r="K148" s="125"/>
    </row>
    <row r="149" spans="1:11" ht="28.2" thickBot="1" x14ac:dyDescent="0.35">
      <c r="A149" s="19"/>
      <c r="B149" s="59" t="s">
        <v>21</v>
      </c>
      <c r="C149" s="59" t="s">
        <v>22</v>
      </c>
      <c r="D149" s="93" t="s">
        <v>157</v>
      </c>
      <c r="E149" s="61" t="s">
        <v>24</v>
      </c>
      <c r="F149" s="61" t="s">
        <v>3</v>
      </c>
      <c r="G149" s="61" t="s">
        <v>25</v>
      </c>
      <c r="H149" s="61" t="s">
        <v>26</v>
      </c>
      <c r="I149" s="62" t="s">
        <v>27</v>
      </c>
      <c r="J149" s="70" t="s">
        <v>28</v>
      </c>
      <c r="K149" s="71" t="s">
        <v>29</v>
      </c>
    </row>
    <row r="150" spans="1:11" ht="27.6" x14ac:dyDescent="0.3">
      <c r="A150" s="1"/>
      <c r="B150" s="39" t="s">
        <v>236</v>
      </c>
      <c r="C150" s="91" t="s">
        <v>237</v>
      </c>
      <c r="D150" s="94" t="s">
        <v>238</v>
      </c>
      <c r="E150" s="92" t="s">
        <v>4</v>
      </c>
      <c r="F150" s="29" t="str">
        <f t="shared" ref="F150:F175" si="18">IF(E150="",,VLOOKUP(E150,$B$7:$H$10,7,FALSE))</f>
        <v>K.O.</v>
      </c>
      <c r="H150" s="67"/>
      <c r="I150" s="27"/>
      <c r="J150" s="72"/>
      <c r="K150" s="75"/>
    </row>
    <row r="151" spans="1:11" ht="41.4" x14ac:dyDescent="0.3">
      <c r="A151" s="1"/>
      <c r="B151" s="39" t="s">
        <v>239</v>
      </c>
      <c r="C151" s="91" t="s">
        <v>237</v>
      </c>
      <c r="D151" s="94" t="s">
        <v>240</v>
      </c>
      <c r="E151" s="92" t="s">
        <v>4</v>
      </c>
      <c r="F151" s="29" t="str">
        <f t="shared" si="18"/>
        <v>K.O.</v>
      </c>
      <c r="G151" s="30"/>
      <c r="H151" s="67"/>
      <c r="I151" s="27"/>
      <c r="J151" s="72"/>
      <c r="K151" s="75"/>
    </row>
    <row r="152" spans="1:11" ht="27.6" x14ac:dyDescent="0.3">
      <c r="A152" s="1"/>
      <c r="B152" s="39" t="s">
        <v>241</v>
      </c>
      <c r="C152" s="91" t="s">
        <v>237</v>
      </c>
      <c r="D152" s="94" t="s">
        <v>242</v>
      </c>
      <c r="E152" s="92" t="s">
        <v>4</v>
      </c>
      <c r="F152" s="29" t="str">
        <f t="shared" si="18"/>
        <v>K.O.</v>
      </c>
      <c r="G152" s="30"/>
      <c r="H152" s="67"/>
      <c r="I152" s="27"/>
      <c r="J152" s="72"/>
      <c r="K152" s="75"/>
    </row>
    <row r="153" spans="1:11" ht="27.6" x14ac:dyDescent="0.3">
      <c r="A153" s="1"/>
      <c r="B153" s="39" t="s">
        <v>243</v>
      </c>
      <c r="C153" s="91" t="s">
        <v>237</v>
      </c>
      <c r="D153" s="123" t="s">
        <v>244</v>
      </c>
      <c r="E153" s="92" t="s">
        <v>4</v>
      </c>
      <c r="F153" s="29" t="str">
        <f t="shared" si="18"/>
        <v>K.O.</v>
      </c>
      <c r="G153" s="30"/>
      <c r="H153" s="67"/>
      <c r="I153" s="27"/>
      <c r="J153" s="72"/>
      <c r="K153" s="75"/>
    </row>
    <row r="154" spans="1:11" ht="41.4" x14ac:dyDescent="0.3">
      <c r="A154" s="1"/>
      <c r="B154" s="39" t="s">
        <v>245</v>
      </c>
      <c r="C154" s="91" t="s">
        <v>237</v>
      </c>
      <c r="D154" s="94" t="s">
        <v>246</v>
      </c>
      <c r="E154" s="92" t="s">
        <v>4</v>
      </c>
      <c r="F154" s="29" t="str">
        <f t="shared" si="18"/>
        <v>K.O.</v>
      </c>
      <c r="G154" s="30"/>
      <c r="H154" s="67"/>
      <c r="I154" s="27"/>
      <c r="J154" s="72"/>
      <c r="K154" s="75"/>
    </row>
    <row r="155" spans="1:11" ht="41.7" customHeight="1" x14ac:dyDescent="0.3">
      <c r="A155" s="1"/>
      <c r="B155" s="39" t="s">
        <v>247</v>
      </c>
      <c r="C155" s="91" t="s">
        <v>237</v>
      </c>
      <c r="D155" s="94" t="s">
        <v>248</v>
      </c>
      <c r="E155" s="92" t="s">
        <v>4</v>
      </c>
      <c r="F155" s="29" t="str">
        <f t="shared" si="18"/>
        <v>K.O.</v>
      </c>
      <c r="G155" s="30"/>
      <c r="H155" s="67"/>
      <c r="I155" s="27"/>
      <c r="J155" s="72"/>
      <c r="K155" s="75"/>
    </row>
    <row r="156" spans="1:11" ht="41.4" x14ac:dyDescent="0.3">
      <c r="A156" s="1"/>
      <c r="B156" s="39" t="s">
        <v>249</v>
      </c>
      <c r="C156" s="91" t="s">
        <v>237</v>
      </c>
      <c r="D156" s="123" t="s">
        <v>250</v>
      </c>
      <c r="E156" s="92" t="s">
        <v>9</v>
      </c>
      <c r="F156" s="29">
        <f t="shared" si="18"/>
        <v>0.3</v>
      </c>
      <c r="G156" s="30"/>
      <c r="H156" s="67"/>
      <c r="I156" s="27"/>
      <c r="J156" s="72"/>
      <c r="K156" s="75"/>
    </row>
    <row r="157" spans="1:11" ht="27.6" x14ac:dyDescent="0.3">
      <c r="A157" s="1"/>
      <c r="B157" s="39" t="s">
        <v>251</v>
      </c>
      <c r="C157" s="91" t="s">
        <v>237</v>
      </c>
      <c r="D157" s="94" t="s">
        <v>252</v>
      </c>
      <c r="E157" s="92" t="s">
        <v>9</v>
      </c>
      <c r="F157" s="29">
        <f t="shared" si="18"/>
        <v>0.3</v>
      </c>
      <c r="G157" s="30"/>
      <c r="H157" s="67"/>
      <c r="I157" s="27"/>
      <c r="J157" s="72"/>
      <c r="K157" s="75"/>
    </row>
    <row r="158" spans="1:11" ht="27.6" x14ac:dyDescent="0.3">
      <c r="A158" s="1"/>
      <c r="B158" s="39" t="s">
        <v>253</v>
      </c>
      <c r="C158" s="91" t="s">
        <v>237</v>
      </c>
      <c r="D158" s="94" t="s">
        <v>254</v>
      </c>
      <c r="E158" s="92" t="s">
        <v>4</v>
      </c>
      <c r="F158" s="29" t="str">
        <f t="shared" si="18"/>
        <v>K.O.</v>
      </c>
      <c r="G158" s="30"/>
      <c r="H158" s="67"/>
      <c r="I158" s="27"/>
      <c r="J158" s="72"/>
      <c r="K158" s="75"/>
    </row>
    <row r="159" spans="1:11" ht="27.6" x14ac:dyDescent="0.3">
      <c r="A159" s="1"/>
      <c r="B159" s="39" t="s">
        <v>255</v>
      </c>
      <c r="C159" s="91" t="s">
        <v>237</v>
      </c>
      <c r="D159" s="94" t="s">
        <v>256</v>
      </c>
      <c r="E159" s="92" t="s">
        <v>4</v>
      </c>
      <c r="F159" s="29" t="str">
        <f t="shared" si="18"/>
        <v>K.O.</v>
      </c>
      <c r="G159" s="30"/>
      <c r="H159" s="67"/>
      <c r="I159" s="27"/>
      <c r="J159" s="72"/>
      <c r="K159" s="75"/>
    </row>
    <row r="160" spans="1:11" ht="41.4" x14ac:dyDescent="0.3">
      <c r="A160" s="1"/>
      <c r="B160" s="39" t="s">
        <v>257</v>
      </c>
      <c r="C160" s="91" t="s">
        <v>237</v>
      </c>
      <c r="D160" s="94" t="s">
        <v>258</v>
      </c>
      <c r="E160" s="92" t="s">
        <v>4</v>
      </c>
      <c r="F160" s="29" t="str">
        <f t="shared" si="18"/>
        <v>K.O.</v>
      </c>
      <c r="G160" s="30"/>
      <c r="H160" s="67"/>
      <c r="I160" s="27"/>
      <c r="J160" s="72"/>
      <c r="K160" s="75"/>
    </row>
    <row r="161" spans="1:11" x14ac:dyDescent="0.3">
      <c r="A161" s="1"/>
      <c r="B161" s="39" t="s">
        <v>257</v>
      </c>
      <c r="C161" s="91" t="s">
        <v>259</v>
      </c>
      <c r="D161" s="94" t="s">
        <v>260</v>
      </c>
      <c r="E161" s="92" t="s">
        <v>4</v>
      </c>
      <c r="F161" s="29" t="str">
        <f t="shared" si="18"/>
        <v>K.O.</v>
      </c>
      <c r="G161" s="30"/>
      <c r="H161" s="67"/>
      <c r="I161" s="27"/>
      <c r="J161" s="72"/>
      <c r="K161" s="75"/>
    </row>
    <row r="162" spans="1:11" x14ac:dyDescent="0.3">
      <c r="A162" s="1"/>
      <c r="B162" s="39" t="s">
        <v>261</v>
      </c>
      <c r="C162" s="91" t="s">
        <v>259</v>
      </c>
      <c r="D162" s="94" t="s">
        <v>262</v>
      </c>
      <c r="E162" s="92" t="s">
        <v>4</v>
      </c>
      <c r="F162" s="29" t="str">
        <f t="shared" si="18"/>
        <v>K.O.</v>
      </c>
      <c r="G162" s="30"/>
      <c r="H162" s="67"/>
      <c r="I162" s="27"/>
      <c r="J162" s="72"/>
      <c r="K162" s="75"/>
    </row>
    <row r="163" spans="1:11" ht="27.6" x14ac:dyDescent="0.3">
      <c r="A163" s="1"/>
      <c r="B163" s="39" t="s">
        <v>263</v>
      </c>
      <c r="C163" s="91" t="s">
        <v>259</v>
      </c>
      <c r="D163" s="94" t="s">
        <v>264</v>
      </c>
      <c r="E163" s="92" t="s">
        <v>4</v>
      </c>
      <c r="F163" s="29" t="str">
        <f t="shared" si="18"/>
        <v>K.O.</v>
      </c>
      <c r="G163" s="30"/>
      <c r="H163" s="67"/>
      <c r="I163" s="27"/>
      <c r="J163" s="72"/>
      <c r="K163" s="75"/>
    </row>
    <row r="164" spans="1:11" ht="27.6" x14ac:dyDescent="0.3">
      <c r="A164" s="1"/>
      <c r="B164" s="39" t="s">
        <v>265</v>
      </c>
      <c r="C164" s="91" t="s">
        <v>259</v>
      </c>
      <c r="D164" s="94" t="s">
        <v>266</v>
      </c>
      <c r="E164" s="92" t="s">
        <v>4</v>
      </c>
      <c r="F164" s="29" t="str">
        <f t="shared" si="18"/>
        <v>K.O.</v>
      </c>
      <c r="G164" s="30"/>
      <c r="H164" s="67"/>
      <c r="I164" s="27"/>
      <c r="J164" s="72"/>
      <c r="K164" s="75"/>
    </row>
    <row r="165" spans="1:11" ht="27.6" x14ac:dyDescent="0.3">
      <c r="A165" s="1"/>
      <c r="B165" s="39" t="s">
        <v>267</v>
      </c>
      <c r="C165" s="91" t="s">
        <v>259</v>
      </c>
      <c r="D165" s="94" t="s">
        <v>268</v>
      </c>
      <c r="E165" s="92" t="s">
        <v>4</v>
      </c>
      <c r="F165" s="29" t="str">
        <f t="shared" si="18"/>
        <v>K.O.</v>
      </c>
      <c r="G165" s="30"/>
      <c r="H165" s="67"/>
      <c r="I165" s="27"/>
      <c r="J165" s="72"/>
      <c r="K165" s="75"/>
    </row>
    <row r="166" spans="1:11" x14ac:dyDescent="0.3">
      <c r="A166" s="1"/>
      <c r="B166" s="39" t="s">
        <v>269</v>
      </c>
      <c r="C166" s="91" t="s">
        <v>259</v>
      </c>
      <c r="D166" s="94" t="s">
        <v>270</v>
      </c>
      <c r="E166" s="92" t="s">
        <v>4</v>
      </c>
      <c r="F166" s="29" t="str">
        <f t="shared" si="18"/>
        <v>K.O.</v>
      </c>
      <c r="G166" s="30"/>
      <c r="H166" s="67"/>
      <c r="I166" s="27"/>
      <c r="J166" s="72"/>
      <c r="K166" s="75"/>
    </row>
    <row r="167" spans="1:11" ht="27.6" x14ac:dyDescent="0.3">
      <c r="A167" s="1"/>
      <c r="B167" s="39" t="s">
        <v>271</v>
      </c>
      <c r="C167" s="91" t="s">
        <v>259</v>
      </c>
      <c r="D167" s="94" t="s">
        <v>272</v>
      </c>
      <c r="E167" s="92" t="s">
        <v>4</v>
      </c>
      <c r="F167" s="29" t="str">
        <f t="shared" si="18"/>
        <v>K.O.</v>
      </c>
      <c r="G167" s="30"/>
      <c r="H167" s="67"/>
      <c r="I167" s="27"/>
      <c r="J167" s="72"/>
      <c r="K167" s="75"/>
    </row>
    <row r="168" spans="1:11" x14ac:dyDescent="0.3">
      <c r="A168" s="1"/>
      <c r="B168" s="39" t="s">
        <v>273</v>
      </c>
      <c r="C168" s="91" t="s">
        <v>259</v>
      </c>
      <c r="D168" s="94" t="s">
        <v>274</v>
      </c>
      <c r="E168" s="92" t="s">
        <v>4</v>
      </c>
      <c r="F168" s="29" t="str">
        <f t="shared" si="18"/>
        <v>K.O.</v>
      </c>
      <c r="G168" s="30"/>
      <c r="H168" s="67"/>
      <c r="I168" s="27"/>
      <c r="J168" s="72"/>
      <c r="K168" s="75"/>
    </row>
    <row r="169" spans="1:11" ht="27.6" x14ac:dyDescent="0.3">
      <c r="A169" s="1"/>
      <c r="B169" s="39" t="s">
        <v>275</v>
      </c>
      <c r="C169" s="91" t="s">
        <v>259</v>
      </c>
      <c r="D169" s="94" t="s">
        <v>276</v>
      </c>
      <c r="E169" s="92" t="s">
        <v>4</v>
      </c>
      <c r="F169" s="29" t="str">
        <f t="shared" si="18"/>
        <v>K.O.</v>
      </c>
      <c r="G169" s="30"/>
      <c r="H169" s="67"/>
      <c r="I169" s="27"/>
      <c r="J169" s="72"/>
      <c r="K169" s="75"/>
    </row>
    <row r="170" spans="1:11" x14ac:dyDescent="0.3">
      <c r="A170" s="1"/>
      <c r="B170" s="39" t="s">
        <v>277</v>
      </c>
      <c r="C170" s="91" t="s">
        <v>259</v>
      </c>
      <c r="D170" s="94" t="s">
        <v>278</v>
      </c>
      <c r="E170" s="92" t="s">
        <v>4</v>
      </c>
      <c r="F170" s="29" t="str">
        <f t="shared" si="18"/>
        <v>K.O.</v>
      </c>
      <c r="G170" s="30"/>
      <c r="H170" s="67"/>
      <c r="I170" s="27"/>
      <c r="J170" s="72"/>
      <c r="K170" s="75"/>
    </row>
    <row r="171" spans="1:11" ht="27.6" x14ac:dyDescent="0.3">
      <c r="A171" s="1"/>
      <c r="B171" s="39" t="s">
        <v>279</v>
      </c>
      <c r="C171" s="91" t="s">
        <v>259</v>
      </c>
      <c r="D171" s="94" t="s">
        <v>280</v>
      </c>
      <c r="E171" s="92" t="s">
        <v>4</v>
      </c>
      <c r="F171" s="29" t="str">
        <f t="shared" si="18"/>
        <v>K.O.</v>
      </c>
      <c r="G171" s="30"/>
      <c r="H171" s="67"/>
      <c r="I171" s="27"/>
      <c r="J171" s="72"/>
      <c r="K171" s="75"/>
    </row>
    <row r="172" spans="1:11" ht="27.6" x14ac:dyDescent="0.3">
      <c r="A172" s="1"/>
      <c r="B172" s="39" t="s">
        <v>281</v>
      </c>
      <c r="C172" s="91" t="s">
        <v>259</v>
      </c>
      <c r="D172" s="94" t="s">
        <v>282</v>
      </c>
      <c r="E172" s="92" t="s">
        <v>4</v>
      </c>
      <c r="F172" s="29" t="str">
        <f t="shared" si="18"/>
        <v>K.O.</v>
      </c>
      <c r="G172" s="30"/>
      <c r="H172" s="67"/>
      <c r="I172" s="27"/>
      <c r="J172" s="72"/>
      <c r="K172" s="75"/>
    </row>
    <row r="173" spans="1:11" ht="27.6" x14ac:dyDescent="0.3">
      <c r="A173" s="1"/>
      <c r="B173" s="39" t="s">
        <v>283</v>
      </c>
      <c r="C173" s="91" t="s">
        <v>259</v>
      </c>
      <c r="D173" s="94" t="s">
        <v>284</v>
      </c>
      <c r="E173" s="92" t="s">
        <v>4</v>
      </c>
      <c r="F173" s="29" t="str">
        <f t="shared" si="18"/>
        <v>K.O.</v>
      </c>
      <c r="G173" s="30"/>
      <c r="H173" s="67"/>
      <c r="I173" s="27"/>
      <c r="J173" s="72"/>
      <c r="K173" s="75"/>
    </row>
    <row r="174" spans="1:11" ht="27.6" x14ac:dyDescent="0.3">
      <c r="A174" s="1"/>
      <c r="B174" s="39" t="s">
        <v>285</v>
      </c>
      <c r="C174" s="91" t="s">
        <v>259</v>
      </c>
      <c r="D174" s="94" t="s">
        <v>286</v>
      </c>
      <c r="E174" s="92" t="s">
        <v>4</v>
      </c>
      <c r="F174" s="29" t="str">
        <f t="shared" si="18"/>
        <v>K.O.</v>
      </c>
      <c r="G174" s="30"/>
      <c r="H174" s="67"/>
      <c r="I174" s="27"/>
      <c r="J174" s="72"/>
      <c r="K174" s="75"/>
    </row>
    <row r="175" spans="1:11" ht="27.6" x14ac:dyDescent="0.3">
      <c r="A175" s="1"/>
      <c r="B175" s="39" t="s">
        <v>287</v>
      </c>
      <c r="C175" s="91" t="s">
        <v>259</v>
      </c>
      <c r="D175" s="94" t="s">
        <v>288</v>
      </c>
      <c r="E175" s="92" t="s">
        <v>4</v>
      </c>
      <c r="F175" s="29" t="str">
        <f t="shared" si="18"/>
        <v>K.O.</v>
      </c>
      <c r="G175" s="30"/>
      <c r="H175" s="67"/>
      <c r="I175" s="27"/>
      <c r="J175" s="72"/>
      <c r="K175" s="75"/>
    </row>
    <row r="176" spans="1:11" ht="15" thickBot="1" x14ac:dyDescent="0.35">
      <c r="A176" s="1"/>
      <c r="B176" s="1"/>
      <c r="C176" s="128" t="s">
        <v>37</v>
      </c>
      <c r="D176" s="136"/>
      <c r="E176" s="128"/>
      <c r="F176" s="128"/>
      <c r="G176" s="128"/>
      <c r="H176" s="32"/>
      <c r="I176" s="33">
        <f>IF(COUNTIF(I150:I175,$H$7)&gt;0,$H$7,SUM(H150:H175))</f>
        <v>0</v>
      </c>
      <c r="J176" s="76"/>
      <c r="K176" s="77"/>
    </row>
    <row r="177" spans="1:11" x14ac:dyDescent="0.3">
      <c r="A177" s="1"/>
      <c r="B177" s="1"/>
      <c r="C177" s="1"/>
      <c r="D177" s="1"/>
      <c r="E177" s="1"/>
      <c r="F177" s="1"/>
      <c r="G177" s="1"/>
      <c r="H177" s="1"/>
      <c r="I177" s="1"/>
      <c r="J177" s="1"/>
      <c r="K177" s="1"/>
    </row>
    <row r="178" spans="1:11" x14ac:dyDescent="0.3">
      <c r="A178" s="1"/>
      <c r="B178" s="1"/>
      <c r="C178" s="1"/>
      <c r="D178" s="1"/>
      <c r="E178" s="1"/>
      <c r="F178" s="1"/>
      <c r="G178" s="1"/>
      <c r="H178" s="1"/>
      <c r="I178" s="1"/>
      <c r="J178" s="1"/>
      <c r="K178" s="1"/>
    </row>
    <row r="179" spans="1:11" ht="15" thickBot="1" x14ac:dyDescent="0.35">
      <c r="A179" s="19"/>
      <c r="B179" s="57" t="s">
        <v>289</v>
      </c>
      <c r="C179" s="23"/>
      <c r="D179" s="23"/>
      <c r="E179" s="23"/>
      <c r="F179" s="23"/>
      <c r="G179" s="23"/>
      <c r="H179" s="23"/>
      <c r="I179" s="23"/>
      <c r="J179" s="23"/>
      <c r="K179" s="24"/>
    </row>
    <row r="180" spans="1:11" x14ac:dyDescent="0.3">
      <c r="A180" s="19"/>
      <c r="B180" s="58" t="s">
        <v>290</v>
      </c>
      <c r="C180" s="25"/>
      <c r="D180" s="25"/>
      <c r="E180" s="25"/>
      <c r="F180" s="25"/>
      <c r="G180" s="25"/>
      <c r="H180" s="25"/>
      <c r="I180" s="25"/>
      <c r="J180" s="124" t="s">
        <v>20</v>
      </c>
      <c r="K180" s="125"/>
    </row>
    <row r="181" spans="1:11" ht="28.2" thickBot="1" x14ac:dyDescent="0.35">
      <c r="A181" s="19"/>
      <c r="B181" s="59" t="s">
        <v>21</v>
      </c>
      <c r="C181" s="59" t="s">
        <v>22</v>
      </c>
      <c r="D181" s="59" t="s">
        <v>157</v>
      </c>
      <c r="E181" s="61" t="s">
        <v>24</v>
      </c>
      <c r="F181" s="61" t="s">
        <v>3</v>
      </c>
      <c r="G181" s="61" t="s">
        <v>25</v>
      </c>
      <c r="H181" s="61" t="s">
        <v>26</v>
      </c>
      <c r="I181" s="62" t="s">
        <v>27</v>
      </c>
      <c r="J181" s="70" t="s">
        <v>28</v>
      </c>
      <c r="K181" s="71" t="s">
        <v>29</v>
      </c>
    </row>
    <row r="182" spans="1:11" ht="30" customHeight="1" x14ac:dyDescent="0.3">
      <c r="A182" s="1"/>
      <c r="B182" s="39" t="s">
        <v>291</v>
      </c>
      <c r="C182" s="30" t="s">
        <v>292</v>
      </c>
      <c r="D182" s="30" t="s">
        <v>293</v>
      </c>
      <c r="E182" s="28" t="s">
        <v>7</v>
      </c>
      <c r="F182" s="109">
        <f t="shared" ref="F182:F184" si="19">IF(E182="",,VLOOKUP(E182,$B$7:$H$10,7,FALSE))</f>
        <v>1</v>
      </c>
      <c r="G182" s="30"/>
      <c r="H182" s="67"/>
      <c r="I182" s="27"/>
      <c r="J182" s="74"/>
      <c r="K182" s="75"/>
    </row>
    <row r="183" spans="1:11" ht="99.6" customHeight="1" x14ac:dyDescent="0.3">
      <c r="A183" s="1"/>
      <c r="B183" s="39" t="s">
        <v>294</v>
      </c>
      <c r="C183" s="30" t="s">
        <v>295</v>
      </c>
      <c r="D183" s="121" t="s">
        <v>296</v>
      </c>
      <c r="E183" s="28" t="s">
        <v>4</v>
      </c>
      <c r="F183" s="29" t="str">
        <f t="shared" si="19"/>
        <v>K.O.</v>
      </c>
      <c r="G183" s="30"/>
      <c r="H183" s="67"/>
      <c r="I183" s="27"/>
      <c r="J183" s="97"/>
      <c r="K183" s="95"/>
    </row>
    <row r="184" spans="1:11" ht="176.7" customHeight="1" x14ac:dyDescent="0.3">
      <c r="A184" s="1"/>
      <c r="B184" s="39" t="s">
        <v>297</v>
      </c>
      <c r="C184" s="30" t="s">
        <v>295</v>
      </c>
      <c r="D184" s="121" t="s">
        <v>298</v>
      </c>
      <c r="E184" s="28" t="s">
        <v>4</v>
      </c>
      <c r="F184" s="29" t="str">
        <f t="shared" si="19"/>
        <v>K.O.</v>
      </c>
      <c r="G184" s="30"/>
      <c r="H184" s="67"/>
      <c r="I184" s="27"/>
      <c r="J184" s="97"/>
      <c r="K184" s="95"/>
    </row>
    <row r="185" spans="1:11" ht="89.7" customHeight="1" x14ac:dyDescent="0.3">
      <c r="A185" s="1"/>
      <c r="B185" s="39" t="s">
        <v>299</v>
      </c>
      <c r="C185" s="30" t="s">
        <v>295</v>
      </c>
      <c r="D185" s="122" t="s">
        <v>300</v>
      </c>
      <c r="E185" s="28" t="s">
        <v>4</v>
      </c>
      <c r="F185" s="29" t="str">
        <f>IF(E185="",,VLOOKUP(E185,$B$7:$H$10,7,FALSE))</f>
        <v>K.O.</v>
      </c>
      <c r="G185" s="30"/>
      <c r="H185" s="67"/>
      <c r="I185" s="27"/>
      <c r="J185" s="97"/>
      <c r="K185" s="95"/>
    </row>
    <row r="186" spans="1:11" ht="67.5" customHeight="1" x14ac:dyDescent="0.3">
      <c r="A186" s="1"/>
      <c r="B186" s="39" t="s">
        <v>301</v>
      </c>
      <c r="C186" s="91" t="s">
        <v>302</v>
      </c>
      <c r="D186" s="30" t="s">
        <v>303</v>
      </c>
      <c r="E186" s="92" t="s">
        <v>4</v>
      </c>
      <c r="F186" s="109" t="str">
        <f>IF(E186="",,VLOOKUP(E186,$B$7:$H$10,7,FALSE))</f>
        <v>K.O.</v>
      </c>
      <c r="G186" s="30"/>
      <c r="H186" s="67"/>
      <c r="I186" s="27"/>
      <c r="J186" s="113"/>
      <c r="K186" s="110"/>
    </row>
    <row r="187" spans="1:11" ht="59.1" customHeight="1" x14ac:dyDescent="0.3">
      <c r="A187" s="1"/>
      <c r="B187" s="39" t="s">
        <v>304</v>
      </c>
      <c r="C187" s="91" t="s">
        <v>302</v>
      </c>
      <c r="D187" s="30" t="s">
        <v>305</v>
      </c>
      <c r="E187" s="92" t="s">
        <v>4</v>
      </c>
      <c r="F187" s="109" t="str">
        <f>IF(E187="",,VLOOKUP(E187,$B$7:$H$10,7,FALSE))</f>
        <v>K.O.</v>
      </c>
      <c r="G187" s="30"/>
      <c r="H187" s="67"/>
      <c r="I187" s="27"/>
      <c r="J187" s="113"/>
      <c r="K187" s="110"/>
    </row>
    <row r="188" spans="1:11" ht="15" thickBot="1" x14ac:dyDescent="0.35">
      <c r="A188" s="1"/>
      <c r="B188" s="1"/>
      <c r="C188" s="128" t="s">
        <v>37</v>
      </c>
      <c r="D188" s="128"/>
      <c r="E188" s="128"/>
      <c r="F188" s="128"/>
      <c r="G188" s="128"/>
      <c r="H188" s="32"/>
      <c r="I188" s="33">
        <f>IF(COUNTIF(I182:I182,$H$7)&gt;0,$H$7,SUM(H182:H188))</f>
        <v>0</v>
      </c>
      <c r="J188" s="76"/>
      <c r="K188" s="77"/>
    </row>
    <row r="189" spans="1:11" x14ac:dyDescent="0.3">
      <c r="A189" s="1"/>
      <c r="B189" s="1"/>
      <c r="C189" s="1"/>
      <c r="D189" s="1"/>
      <c r="E189" s="1"/>
      <c r="F189" s="1"/>
      <c r="G189" s="1"/>
      <c r="H189" s="1"/>
      <c r="I189" s="1"/>
      <c r="J189" s="1"/>
      <c r="K189" s="1"/>
    </row>
    <row r="190" spans="1:11" x14ac:dyDescent="0.3">
      <c r="A190" s="1"/>
      <c r="B190" s="1"/>
      <c r="C190" s="1"/>
      <c r="D190" s="1"/>
      <c r="E190" s="1"/>
      <c r="F190" s="1"/>
      <c r="G190" s="53" t="s">
        <v>306</v>
      </c>
      <c r="H190" s="54"/>
      <c r="I190" s="55"/>
      <c r="J190" s="1"/>
      <c r="K190" s="1"/>
    </row>
    <row r="191" spans="1:11" x14ac:dyDescent="0.3">
      <c r="A191" s="1"/>
      <c r="B191" s="1"/>
      <c r="C191" s="1"/>
      <c r="D191" s="1"/>
      <c r="E191" s="1"/>
      <c r="F191" s="1"/>
      <c r="G191" s="134" t="s">
        <v>307</v>
      </c>
      <c r="H191" s="135"/>
      <c r="I191" s="26" t="s">
        <v>27</v>
      </c>
      <c r="J191" s="1"/>
      <c r="K191" s="1"/>
    </row>
    <row r="192" spans="1:11" x14ac:dyDescent="0.3">
      <c r="A192" s="1"/>
      <c r="B192" s="42" t="str">
        <f>B18</f>
        <v>1. Generieke Eisen</v>
      </c>
      <c r="C192" s="1"/>
      <c r="D192" s="1"/>
      <c r="E192" s="1"/>
      <c r="F192" s="1"/>
      <c r="G192" s="133" t="str">
        <f t="shared" ref="G192:G193" si="20">B192</f>
        <v>1. Generieke Eisen</v>
      </c>
      <c r="H192" s="133"/>
      <c r="I192" s="44">
        <f>I24</f>
        <v>0</v>
      </c>
      <c r="J192" s="1"/>
      <c r="K192" s="1"/>
    </row>
    <row r="193" spans="1:11" x14ac:dyDescent="0.3">
      <c r="A193" s="1"/>
      <c r="B193" s="42" t="str">
        <f>B27</f>
        <v>2. Functionaliteiten voor klanten en/of gebruikers</v>
      </c>
      <c r="C193" s="1"/>
      <c r="D193" s="1"/>
      <c r="E193" s="1"/>
      <c r="F193" s="1"/>
      <c r="G193" s="133" t="str">
        <f t="shared" si="20"/>
        <v>2. Functionaliteiten voor klanten en/of gebruikers</v>
      </c>
      <c r="H193" s="133"/>
      <c r="I193" s="44">
        <f>I87</f>
        <v>0</v>
      </c>
      <c r="J193" s="1"/>
      <c r="K193" s="1"/>
    </row>
    <row r="194" spans="1:11" x14ac:dyDescent="0.3">
      <c r="A194" s="1"/>
      <c r="B194" s="42"/>
      <c r="C194" s="1"/>
      <c r="D194" s="1"/>
      <c r="E194" s="1"/>
      <c r="F194" s="1"/>
      <c r="G194" s="133" t="str">
        <f>B90</f>
        <v>3. Support</v>
      </c>
      <c r="H194" s="133"/>
      <c r="I194" s="44">
        <f>I106</f>
        <v>0</v>
      </c>
      <c r="J194" s="1"/>
      <c r="K194" s="1"/>
    </row>
    <row r="195" spans="1:11" x14ac:dyDescent="0.3">
      <c r="A195" s="1"/>
      <c r="B195" s="42"/>
      <c r="C195" s="1"/>
      <c r="D195" s="1"/>
      <c r="E195" s="1"/>
      <c r="F195" s="1"/>
      <c r="G195" s="133" t="str">
        <f>B109</f>
        <v>4. Techniek</v>
      </c>
      <c r="H195" s="133"/>
      <c r="I195" s="44">
        <f>I122</f>
        <v>0</v>
      </c>
      <c r="J195" s="1"/>
      <c r="K195" s="1"/>
    </row>
    <row r="196" spans="1:11" x14ac:dyDescent="0.3">
      <c r="A196" s="1"/>
      <c r="B196" s="42"/>
      <c r="C196" s="1"/>
      <c r="D196" s="1"/>
      <c r="E196" s="1"/>
      <c r="F196" s="1"/>
      <c r="G196" s="133" t="str">
        <f>B124</f>
        <v>5. Functionaliteiten voor Technisch Beheer</v>
      </c>
      <c r="H196" s="133"/>
      <c r="I196" s="44">
        <f>I129</f>
        <v>0</v>
      </c>
      <c r="J196" s="1"/>
      <c r="K196" s="1"/>
    </row>
    <row r="197" spans="1:11" x14ac:dyDescent="0.3">
      <c r="A197" s="1"/>
      <c r="B197" s="42" t="str">
        <f>B109</f>
        <v>4. Techniek</v>
      </c>
      <c r="C197" s="1"/>
      <c r="D197" s="1"/>
      <c r="E197" s="1"/>
      <c r="F197" s="1"/>
      <c r="G197" s="133" t="str">
        <f>B131</f>
        <v>6. Functionaliteiten voor Functioneel Beheer</v>
      </c>
      <c r="H197" s="133"/>
      <c r="I197" s="44">
        <f>I144</f>
        <v>0</v>
      </c>
      <c r="J197" s="1"/>
      <c r="K197" s="1"/>
    </row>
    <row r="198" spans="1:11" x14ac:dyDescent="0.3">
      <c r="A198" s="1"/>
      <c r="B198" s="42" t="str">
        <f>B124</f>
        <v>5. Functionaliteiten voor Technisch Beheer</v>
      </c>
      <c r="C198" s="1"/>
      <c r="D198" s="1"/>
      <c r="E198" s="1"/>
      <c r="F198" s="1"/>
      <c r="G198" s="133" t="str">
        <f>B147</f>
        <v>7. Beveiliging en Privacy</v>
      </c>
      <c r="H198" s="133"/>
      <c r="I198" s="44">
        <f>I176</f>
        <v>0</v>
      </c>
      <c r="J198" s="1"/>
      <c r="K198" s="1"/>
    </row>
    <row r="199" spans="1:11" ht="15" thickBot="1" x14ac:dyDescent="0.35">
      <c r="A199" s="1"/>
      <c r="B199" s="42" t="str">
        <f>B131</f>
        <v>6. Functionaliteiten voor Functioneel Beheer</v>
      </c>
      <c r="C199" s="1"/>
      <c r="D199" s="1"/>
      <c r="E199" s="1"/>
      <c r="F199" s="1"/>
      <c r="G199" s="133" t="str">
        <f>B179</f>
        <v>8. Additionele eisen/wensen</v>
      </c>
      <c r="H199" s="133"/>
      <c r="I199" s="44">
        <f>I188</f>
        <v>0</v>
      </c>
      <c r="J199" s="1"/>
      <c r="K199" s="1"/>
    </row>
    <row r="200" spans="1:11" ht="15" thickBot="1" x14ac:dyDescent="0.35">
      <c r="A200" s="1"/>
      <c r="B200" s="1"/>
      <c r="C200" s="1"/>
      <c r="D200" s="1"/>
      <c r="E200" s="1"/>
      <c r="F200" s="1"/>
      <c r="G200" s="139"/>
      <c r="H200" s="140"/>
      <c r="I200" s="45">
        <f>IF(COUNTIF(I192:I199,$H$7)&gt;0,$H$7,SUM(I192:I199))</f>
        <v>0</v>
      </c>
      <c r="J200" s="1"/>
      <c r="K200" s="1"/>
    </row>
    <row r="201" spans="1:11" ht="15" thickBot="1" x14ac:dyDescent="0.35">
      <c r="A201" s="1"/>
      <c r="B201" s="1"/>
      <c r="C201" s="1"/>
      <c r="D201" s="1"/>
      <c r="E201" s="1"/>
      <c r="F201" s="1"/>
      <c r="G201" s="139" t="s">
        <v>308</v>
      </c>
      <c r="H201" s="140"/>
      <c r="I201" s="67"/>
      <c r="J201" s="1"/>
      <c r="K201" s="1"/>
    </row>
    <row r="202" spans="1:11" x14ac:dyDescent="0.3">
      <c r="A202" s="1"/>
      <c r="B202" s="1"/>
      <c r="C202" s="1"/>
      <c r="D202" s="1"/>
      <c r="E202" s="1"/>
      <c r="F202" s="1"/>
      <c r="G202" s="51"/>
      <c r="H202" s="52"/>
      <c r="I202" s="49"/>
      <c r="J202" s="1"/>
      <c r="K202" s="1"/>
    </row>
    <row r="203" spans="1:11" ht="15" thickBot="1" x14ac:dyDescent="0.35">
      <c r="A203" s="1"/>
      <c r="B203" s="1"/>
      <c r="C203" s="1"/>
      <c r="D203" s="1"/>
      <c r="E203" s="1"/>
      <c r="F203" s="1"/>
      <c r="G203" s="78" t="s">
        <v>309</v>
      </c>
      <c r="H203" s="79"/>
      <c r="I203" s="80"/>
      <c r="J203" s="1"/>
    </row>
    <row r="204" spans="1:11" ht="15" thickBot="1" x14ac:dyDescent="0.35">
      <c r="A204" s="1"/>
      <c r="B204" s="1"/>
      <c r="C204" s="1"/>
      <c r="D204" s="1"/>
      <c r="E204" s="1"/>
      <c r="F204" s="1"/>
      <c r="G204" s="83" t="s">
        <v>310</v>
      </c>
      <c r="H204" s="84"/>
      <c r="I204" s="82"/>
      <c r="J204" s="1"/>
    </row>
    <row r="205" spans="1:11" ht="15" thickBot="1" x14ac:dyDescent="0.35">
      <c r="A205" s="1"/>
      <c r="B205" s="1"/>
      <c r="C205" s="1"/>
      <c r="D205" s="1"/>
      <c r="E205" s="1"/>
      <c r="F205" s="1"/>
      <c r="G205" s="85" t="s">
        <v>311</v>
      </c>
      <c r="H205" s="86"/>
      <c r="I205" s="81"/>
      <c r="J205" s="1"/>
    </row>
    <row r="206" spans="1:11" x14ac:dyDescent="0.3">
      <c r="A206" s="1"/>
      <c r="B206" s="1"/>
      <c r="C206" s="1"/>
      <c r="D206" s="1"/>
      <c r="E206" s="1"/>
      <c r="F206" s="1"/>
      <c r="G206" s="46"/>
      <c r="H206" s="46"/>
      <c r="I206" s="47"/>
      <c r="J206" s="1"/>
    </row>
    <row r="207" spans="1:11" ht="15" thickBot="1" x14ac:dyDescent="0.35">
      <c r="A207" s="1"/>
      <c r="B207" s="1"/>
      <c r="C207" s="1"/>
      <c r="D207" s="1"/>
      <c r="E207" s="1"/>
      <c r="F207" s="1"/>
      <c r="G207" s="134" t="s">
        <v>307</v>
      </c>
      <c r="H207" s="135"/>
      <c r="I207" s="26" t="s">
        <v>27</v>
      </c>
      <c r="J207" s="1"/>
    </row>
    <row r="208" spans="1:11" x14ac:dyDescent="0.3">
      <c r="A208" s="1"/>
      <c r="B208" s="1"/>
      <c r="C208" s="1"/>
      <c r="D208" s="1"/>
      <c r="E208" s="1"/>
      <c r="F208" s="1"/>
      <c r="G208" s="48" t="s">
        <v>312</v>
      </c>
      <c r="H208" s="89">
        <v>70</v>
      </c>
      <c r="I208" s="87"/>
      <c r="J208" s="1"/>
    </row>
    <row r="209" spans="1:11" ht="15" thickBot="1" x14ac:dyDescent="0.35">
      <c r="A209" s="1"/>
      <c r="B209" s="1"/>
      <c r="C209" s="1"/>
      <c r="D209" s="1"/>
      <c r="E209" s="1"/>
      <c r="F209" s="1"/>
      <c r="G209" s="50" t="s">
        <v>313</v>
      </c>
      <c r="H209" s="64">
        <v>30</v>
      </c>
      <c r="I209" s="43"/>
      <c r="J209" s="1"/>
    </row>
    <row r="210" spans="1:11" ht="15" thickBot="1" x14ac:dyDescent="0.35">
      <c r="A210" s="1"/>
      <c r="B210" s="1"/>
      <c r="C210" s="1"/>
      <c r="D210" s="1"/>
      <c r="E210" s="1"/>
      <c r="F210" s="1"/>
      <c r="G210" s="56" t="s">
        <v>314</v>
      </c>
      <c r="H210" s="65">
        <f>SUM(H208:H209)</f>
        <v>100</v>
      </c>
      <c r="I210" s="88">
        <f>SUM(I208:I209)</f>
        <v>0</v>
      </c>
      <c r="J210" s="1"/>
    </row>
    <row r="211" spans="1:11" ht="15" thickBot="1" x14ac:dyDescent="0.35">
      <c r="A211" s="1"/>
      <c r="B211" s="1"/>
      <c r="C211" s="1"/>
      <c r="D211" s="1"/>
      <c r="E211" s="1"/>
      <c r="F211" s="1"/>
      <c r="G211" s="1"/>
      <c r="H211" s="51"/>
      <c r="I211" s="49"/>
      <c r="J211" s="1"/>
    </row>
    <row r="212" spans="1:11" ht="29.4" thickBot="1" x14ac:dyDescent="0.6">
      <c r="A212" s="1"/>
      <c r="B212" s="1"/>
      <c r="C212" s="1"/>
      <c r="D212" s="1"/>
      <c r="E212" s="1"/>
      <c r="F212" s="1"/>
      <c r="G212" s="137" t="s">
        <v>315</v>
      </c>
      <c r="H212" s="138"/>
      <c r="I212" s="66">
        <f>I210</f>
        <v>0</v>
      </c>
      <c r="J212" s="1"/>
      <c r="K212" s="1"/>
    </row>
    <row r="213" spans="1:11" x14ac:dyDescent="0.3">
      <c r="A213" s="1"/>
      <c r="B213" s="1"/>
      <c r="C213" s="1"/>
      <c r="D213" s="1"/>
      <c r="E213" s="1"/>
      <c r="F213" s="1"/>
      <c r="G213" s="1"/>
      <c r="H213" s="1"/>
      <c r="I213" s="1"/>
      <c r="J213" s="1"/>
      <c r="K213" s="1"/>
    </row>
    <row r="214" spans="1:11" x14ac:dyDescent="0.3">
      <c r="I214" s="63"/>
    </row>
  </sheetData>
  <mergeCells count="35">
    <mergeCell ref="G207:H207"/>
    <mergeCell ref="G212:H212"/>
    <mergeCell ref="G198:H198"/>
    <mergeCell ref="G199:H199"/>
    <mergeCell ref="G201:H201"/>
    <mergeCell ref="G200:H200"/>
    <mergeCell ref="G196:H196"/>
    <mergeCell ref="G197:H197"/>
    <mergeCell ref="G191:H191"/>
    <mergeCell ref="C129:G129"/>
    <mergeCell ref="C144:G144"/>
    <mergeCell ref="C176:G176"/>
    <mergeCell ref="C188:G188"/>
    <mergeCell ref="G192:H192"/>
    <mergeCell ref="G193:H193"/>
    <mergeCell ref="G194:H194"/>
    <mergeCell ref="G195:H195"/>
    <mergeCell ref="G2:H2"/>
    <mergeCell ref="C7:G7"/>
    <mergeCell ref="C8:G8"/>
    <mergeCell ref="C9:G9"/>
    <mergeCell ref="C10:G10"/>
    <mergeCell ref="J125:K125"/>
    <mergeCell ref="J132:K132"/>
    <mergeCell ref="J148:K148"/>
    <mergeCell ref="J180:K180"/>
    <mergeCell ref="G12:H12"/>
    <mergeCell ref="C24:G24"/>
    <mergeCell ref="C87:G87"/>
    <mergeCell ref="C106:G106"/>
    <mergeCell ref="C122:G122"/>
    <mergeCell ref="J19:K19"/>
    <mergeCell ref="J28:K28"/>
    <mergeCell ref="J91:K91"/>
    <mergeCell ref="J110:K110"/>
  </mergeCells>
  <phoneticPr fontId="15" type="noConversion"/>
  <conditionalFormatting sqref="I21:I24 I30:I87 I93:I106 I112:I122 I127:I129 I134:I144 I150:I176 I182:I188 I192:I200 I202:I204 I206 I211">
    <cfRule type="cellIs" dxfId="3" priority="7" operator="equal">
      <formula>$H$7</formula>
    </cfRule>
  </conditionalFormatting>
  <conditionalFormatting sqref="I30:I87 I93:I106 I112:I122 I127:I129 I134:I144 I150:I176 I182:I188 I192:I200 I202:I204 I206 I211">
    <cfRule type="cellIs" dxfId="2" priority="6" operator="equal">
      <formula>"OUT"</formula>
    </cfRule>
  </conditionalFormatting>
  <conditionalFormatting sqref="I190">
    <cfRule type="cellIs" dxfId="1" priority="1" operator="equal">
      <formula>"OUT"</formula>
    </cfRule>
    <cfRule type="cellIs" dxfId="0" priority="2" operator="equal">
      <formula>$H$7</formula>
    </cfRule>
  </conditionalFormatting>
  <dataValidations count="4">
    <dataValidation type="list" allowBlank="1" showInputMessage="1" showErrorMessage="1" sqref="E30:E86 E112:E121 E127:E128 E21:E23 E134:E143 E93:E105 E182:E187 E150:E175" xr:uid="{00000000-0002-0000-0000-000000000000}">
      <formula1>$B$7:$B$10</formula1>
    </dataValidation>
    <dataValidation type="list" allowBlank="1" showInputMessage="1" showErrorMessage="1" sqref="H33:H86 H112:H121 H134:H143 H21:H23 H127:H128 H93:H105 H182:H187 H150:H175" xr:uid="{00000000-0002-0000-0000-000001000000}">
      <formula1>$H$13:$H$16</formula1>
    </dataValidation>
    <dataValidation type="decimal" allowBlank="1" showInputMessage="1" showErrorMessage="1" sqref="H208:H209" xr:uid="{00000000-0002-0000-0000-000002000000}">
      <formula1>10</formula1>
      <formula2>90</formula2>
    </dataValidation>
    <dataValidation type="list" allowBlank="1" showInputMessage="1" showErrorMessage="1" sqref="J30:J86 J112:J121 J134:J143 J21:J23 J93:J105 J127:J128 J182:J187 J150:J175" xr:uid="{00000000-0002-0000-0000-000003000000}">
      <formula1>Ja_Nee</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4A47E-E930-445D-8E0C-5C3C9B7A865C}">
  <dimension ref="A1:A2"/>
  <sheetViews>
    <sheetView workbookViewId="0"/>
  </sheetViews>
  <sheetFormatPr defaultRowHeight="14.4" x14ac:dyDescent="0.3"/>
  <sheetData>
    <row r="1" spans="1:1" x14ac:dyDescent="0.3">
      <c r="A1" t="s">
        <v>316</v>
      </c>
    </row>
    <row r="2" spans="1:1" x14ac:dyDescent="0.3">
      <c r="A2" t="s">
        <v>317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8D58E-2DB6-4DE5-9444-53056A75CE2A}">
  <dimension ref="A1:G20"/>
  <sheetViews>
    <sheetView zoomScale="70" zoomScaleNormal="70" workbookViewId="0">
      <selection activeCell="A22" sqref="A22"/>
    </sheetView>
  </sheetViews>
  <sheetFormatPr defaultRowHeight="14.4" x14ac:dyDescent="0.3"/>
  <cols>
    <col min="1" max="1" width="60.21875" style="101" customWidth="1"/>
    <col min="3" max="3" width="38.77734375" customWidth="1"/>
    <col min="7" max="7" width="29.21875" customWidth="1"/>
  </cols>
  <sheetData>
    <row r="1" spans="1:7" x14ac:dyDescent="0.3">
      <c r="A1" s="101" t="s">
        <v>22</v>
      </c>
      <c r="B1" t="s">
        <v>318</v>
      </c>
      <c r="C1" t="s">
        <v>319</v>
      </c>
    </row>
    <row r="2" spans="1:7" x14ac:dyDescent="0.3">
      <c r="A2" s="104" t="s">
        <v>320</v>
      </c>
      <c r="B2" t="s">
        <v>321</v>
      </c>
      <c r="G2" s="107" t="s">
        <v>322</v>
      </c>
    </row>
    <row r="3" spans="1:7" x14ac:dyDescent="0.3">
      <c r="A3" s="104" t="s">
        <v>323</v>
      </c>
      <c r="B3" t="s">
        <v>321</v>
      </c>
    </row>
    <row r="4" spans="1:7" x14ac:dyDescent="0.3">
      <c r="A4" s="104" t="s">
        <v>324</v>
      </c>
      <c r="B4" t="s">
        <v>321</v>
      </c>
    </row>
    <row r="5" spans="1:7" x14ac:dyDescent="0.3">
      <c r="A5" s="104" t="s">
        <v>325</v>
      </c>
      <c r="B5" t="s">
        <v>321</v>
      </c>
    </row>
    <row r="6" spans="1:7" ht="28.8" x14ac:dyDescent="0.3">
      <c r="A6" s="104" t="s">
        <v>326</v>
      </c>
      <c r="B6" t="s">
        <v>321</v>
      </c>
      <c r="C6" t="s">
        <v>327</v>
      </c>
    </row>
    <row r="7" spans="1:7" ht="100.8" x14ac:dyDescent="0.3">
      <c r="A7" s="105" t="s">
        <v>328</v>
      </c>
      <c r="B7" t="s">
        <v>329</v>
      </c>
      <c r="C7" t="s">
        <v>330</v>
      </c>
    </row>
    <row r="8" spans="1:7" ht="40.200000000000003" x14ac:dyDescent="0.3">
      <c r="A8" s="106" t="s">
        <v>331</v>
      </c>
      <c r="B8" t="s">
        <v>321</v>
      </c>
      <c r="C8" t="s">
        <v>332</v>
      </c>
    </row>
    <row r="9" spans="1:7" ht="40.200000000000003" x14ac:dyDescent="0.3">
      <c r="A9" s="106" t="s">
        <v>333</v>
      </c>
      <c r="B9" t="s">
        <v>321</v>
      </c>
      <c r="C9" t="s">
        <v>334</v>
      </c>
    </row>
    <row r="10" spans="1:7" ht="40.200000000000003" x14ac:dyDescent="0.3">
      <c r="A10" s="102" t="s">
        <v>335</v>
      </c>
      <c r="B10" t="s">
        <v>9</v>
      </c>
    </row>
    <row r="11" spans="1:7" ht="53.4" x14ac:dyDescent="0.3">
      <c r="A11" s="102" t="s">
        <v>336</v>
      </c>
      <c r="B11" t="s">
        <v>329</v>
      </c>
    </row>
    <row r="12" spans="1:7" ht="40.200000000000003" x14ac:dyDescent="0.3">
      <c r="A12" s="108" t="s">
        <v>337</v>
      </c>
      <c r="B12" t="s">
        <v>338</v>
      </c>
      <c r="C12" t="s">
        <v>339</v>
      </c>
    </row>
    <row r="13" spans="1:7" ht="53.4" x14ac:dyDescent="0.3">
      <c r="A13" s="106" t="s">
        <v>340</v>
      </c>
      <c r="B13" t="s">
        <v>321</v>
      </c>
    </row>
    <row r="14" spans="1:7" ht="40.200000000000003" x14ac:dyDescent="0.3">
      <c r="A14" s="108" t="s">
        <v>341</v>
      </c>
      <c r="B14" t="s">
        <v>329</v>
      </c>
    </row>
    <row r="15" spans="1:7" ht="40.200000000000003" x14ac:dyDescent="0.3">
      <c r="A15" s="106" t="s">
        <v>342</v>
      </c>
      <c r="B15" t="s">
        <v>329</v>
      </c>
    </row>
    <row r="16" spans="1:7" ht="40.200000000000003" x14ac:dyDescent="0.3">
      <c r="A16" s="108" t="s">
        <v>343</v>
      </c>
      <c r="B16" t="s">
        <v>338</v>
      </c>
      <c r="C16" t="s">
        <v>344</v>
      </c>
    </row>
    <row r="20" spans="1:1" ht="28.8" x14ac:dyDescent="0.3">
      <c r="A20" s="104" t="s">
        <v>345</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5"/>
  <sheetViews>
    <sheetView workbookViewId="0">
      <selection activeCell="D31" sqref="D31"/>
    </sheetView>
  </sheetViews>
  <sheetFormatPr defaultRowHeight="14.4" x14ac:dyDescent="0.3"/>
  <sheetData>
    <row r="3" spans="1:1" x14ac:dyDescent="0.3">
      <c r="A3" t="s">
        <v>346</v>
      </c>
    </row>
    <row r="4" spans="1:1" x14ac:dyDescent="0.3">
      <c r="A4" t="s">
        <v>347</v>
      </c>
    </row>
    <row r="5" spans="1:1" x14ac:dyDescent="0.3">
      <c r="A5" t="s">
        <v>348</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E2C4DD54F87FF4CB5B87199FB705EF9" ma:contentTypeVersion="3" ma:contentTypeDescription="Create a new document." ma:contentTypeScope="" ma:versionID="a10baadf48df9f3838586382877cea8c">
  <xsd:schema xmlns:xsd="http://www.w3.org/2001/XMLSchema" xmlns:xs="http://www.w3.org/2001/XMLSchema" xmlns:p="http://schemas.microsoft.com/office/2006/metadata/properties" xmlns:ns2="9fc87d1c-93ea-4bb9-9e51-62685a201c27" targetNamespace="http://schemas.microsoft.com/office/2006/metadata/properties" ma:root="true" ma:fieldsID="d290532b506387976547c3bbc0fc4e6c" ns2:_="">
    <xsd:import namespace="9fc87d1c-93ea-4bb9-9e51-62685a201c2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c87d1c-93ea-4bb9-9e51-62685a201c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67CB9B-4A45-45E9-B2D0-A5D6321F6E1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5616504-FF6C-4024-916D-22F4EF6B6B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c87d1c-93ea-4bb9-9e51-62685a201c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22C642-7A38-462D-A566-E122A4D1CBE6}">
  <ds:schemaRefs>
    <ds:schemaRef ds:uri="http://schemas.microsoft.com/sharepoint/v3/contenttype/forms"/>
  </ds:schemaRefs>
</ds:datastoreItem>
</file>

<file path=docMetadata/LabelInfo.xml><?xml version="1.0" encoding="utf-8"?>
<clbl:labelList xmlns:clbl="http://schemas.microsoft.com/office/2020/mipLabelMetadata">
  <clbl:label id="{3e31fc15-4937-4b19-ada2-a8c88292d411}" enabled="0" method="" siteId="{3e31fc15-4937-4b19-ada2-a8c88292d41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Blad1</vt:lpstr>
      <vt:lpstr>Blad2</vt:lpstr>
      <vt:lpstr>Anika</vt:lpstr>
      <vt:lpstr>Parameters</vt:lpstr>
      <vt:lpstr>Ja_Nee</vt:lpstr>
    </vt:vector>
  </TitlesOfParts>
  <Manager/>
  <Company>Ministerie van Veiligheid en Justitie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Elshout, Marjon</dc:creator>
  <cp:keywords/>
  <dc:description/>
  <cp:lastModifiedBy>Koops, Eva</cp:lastModifiedBy>
  <cp:revision/>
  <dcterms:created xsi:type="dcterms:W3CDTF">2014-04-04T11:34:54Z</dcterms:created>
  <dcterms:modified xsi:type="dcterms:W3CDTF">2026-10-16T13:17:13Z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0x0101009E2C4DD54F87FF4CB5B87199FB705EF9</vt:lpwstr>
  </property>
  <property fmtid="{D5CDD505-2E9C-101B-9397-08002B2CF9AE}" pid="3" name="MediaServiceImageTags">
    <vt:lpwstr/>
  </property>
  <property fmtid="{D5CDD505-2E9C-101B-9397-08002B2CF9AE}" pid="4" name="MSIP_Label_4da622bf-1481-4b47-a9fb-f104e18d2637_Enabled">
    <vt:lpwstr>true</vt:lpwstr>
  </property>
  <property fmtid="{D5CDD505-2E9C-101B-9397-08002B2CF9AE}" pid="5" name="MSIP_Label_4da622bf-1481-4b47-a9fb-f104e18d2637_SetDate">
    <vt:lpwstr>2024-04-24T08:52:16Z</vt:lpwstr>
  </property>
  <property fmtid="{D5CDD505-2E9C-101B-9397-08002B2CF9AE}" pid="6" name="MSIP_Label_4da622bf-1481-4b47-a9fb-f104e18d2637_Method">
    <vt:lpwstr>Standard</vt:lpwstr>
  </property>
  <property fmtid="{D5CDD505-2E9C-101B-9397-08002B2CF9AE}" pid="7" name="MSIP_Label_4da622bf-1481-4b47-a9fb-f104e18d2637_Name">
    <vt:lpwstr>Intern</vt:lpwstr>
  </property>
  <property fmtid="{D5CDD505-2E9C-101B-9397-08002B2CF9AE}" pid="8" name="MSIP_Label_4da622bf-1481-4b47-a9fb-f104e18d2637_SiteId">
    <vt:lpwstr>3e31fc15-4937-4b19-ada2-a8c88292d411</vt:lpwstr>
  </property>
  <property fmtid="{D5CDD505-2E9C-101B-9397-08002B2CF9AE}" pid="9" name="MSIP_Label_4da622bf-1481-4b47-a9fb-f104e18d2637_ActionId">
    <vt:lpwstr>7983cc89-027c-4c95-92f0-3bb56b05c34e</vt:lpwstr>
  </property>
  <property fmtid="{D5CDD505-2E9C-101B-9397-08002B2CF9AE}" pid="10" name="MSIP_Label_4da622bf-1481-4b47-a9fb-f104e18d2637_ContentBits">
    <vt:lpwstr>0</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y fmtid="{D5CDD505-2E9C-101B-9397-08002B2CF9AE}" pid="17" name="SharedWithUsers">
    <vt:lpwstr>117;#Hanneke Dochez Kok-Dibbets;#60;#Pamir Paikar;#12;#Andrik Eker</vt:lpwstr>
  </property>
</Properties>
</file>