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alkmaar.sharepoint.com/teams/ThemaaanbestedingenAlkmaar-Erfpachtsysteem/Gedeelde documenten/03 Aanbestedingsdocument/02. Publicatie/"/>
    </mc:Choice>
  </mc:AlternateContent>
  <xr:revisionPtr revIDLastSave="735" documentId="8_{E8F1735A-2004-4236-9349-56111A292DD7}" xr6:coauthVersionLast="47" xr6:coauthVersionMax="47" xr10:uidLastSave="{1A78341C-6614-4B7C-BEFA-1A230461EBE3}"/>
  <bookViews>
    <workbookView xWindow="28680" yWindow="-120" windowWidth="38640" windowHeight="21120" activeTab="2" xr2:uid="{0140D4C7-8637-4058-9B8D-6457B096FABC}"/>
  </bookViews>
  <sheets>
    <sheet name="Instructie en uitgangspunten" sheetId="2" r:id="rId1"/>
    <sheet name="Prijzenblad" sheetId="1" r:id="rId2"/>
    <sheet name="Optionele diensten" sheetId="3" r:id="rId3"/>
    <sheet name="Verklaring Inschrijver"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D31" i="1" l="1"/>
  <c r="E35" i="1" s="1"/>
  <c r="D15" i="1"/>
  <c r="E34" i="1" s="1"/>
  <c r="E10" i="3"/>
  <c r="E11" i="3"/>
  <c r="E9" i="3"/>
  <c r="E36" i="1" l="1"/>
</calcChain>
</file>

<file path=xl/sharedStrings.xml><?xml version="1.0" encoding="utf-8"?>
<sst xmlns="http://schemas.openxmlformats.org/spreadsheetml/2006/main" count="195" uniqueCount="149">
  <si>
    <t>Erfpacht- en grondzakenbeheersysteem instructie en uitgangspunten</t>
  </si>
  <si>
    <t>Erfpacht- en grondzakenbeheersysteem Eenmalige kosten en jaarlijks terugkerende kosten</t>
  </si>
  <si>
    <t>Prijs excl. btw</t>
  </si>
  <si>
    <t xml:space="preserve">€ -   </t>
  </si>
  <si>
    <t>Eventuele overige implementatiekosten</t>
  </si>
  <si>
    <t>…</t>
  </si>
  <si>
    <t>Totaal implementatiekosten</t>
  </si>
  <si>
    <t>Totaal jaarlijks terugkerende kosten</t>
  </si>
  <si>
    <t>TOTAAL INSCHRIJFSOM / BEOORDELINGSBEDRAG:</t>
  </si>
  <si>
    <t>Extra gebruiker</t>
  </si>
  <si>
    <t>per gebruiker per maand</t>
  </si>
  <si>
    <t>per uur</t>
  </si>
  <si>
    <t>Voor de Implementatiekosten geldt een apart prijsplafond van €25.000,00</t>
  </si>
  <si>
    <t>Erfpacht- en grondzakenbeheersysteem optionele diensten en uurtarieven</t>
  </si>
  <si>
    <t>Dienst / rol</t>
  </si>
  <si>
    <t>per dagdeel</t>
  </si>
  <si>
    <t>Technisch consultant</t>
  </si>
  <si>
    <t>SaaS-abonnement en gebruiksrechten / Licentiekosten</t>
  </si>
  <si>
    <t>A. Implementatiekosten (eenmalig)</t>
  </si>
  <si>
    <t>A1</t>
  </si>
  <si>
    <t>A2</t>
  </si>
  <si>
    <t>A3</t>
  </si>
  <si>
    <t>A4</t>
  </si>
  <si>
    <t>A5</t>
  </si>
  <si>
    <t>A6</t>
  </si>
  <si>
    <t>A7</t>
  </si>
  <si>
    <t>A8</t>
  </si>
  <si>
    <t>A9</t>
  </si>
  <si>
    <t>B. Jaarlijks terugkerende kosten</t>
  </si>
  <si>
    <t>B1</t>
  </si>
  <si>
    <t>B2</t>
  </si>
  <si>
    <t>B3</t>
  </si>
  <si>
    <t>B4</t>
  </si>
  <si>
    <t>B5</t>
  </si>
  <si>
    <t>B6</t>
  </si>
  <si>
    <t>B7</t>
  </si>
  <si>
    <t>B8</t>
  </si>
  <si>
    <t>B9</t>
  </si>
  <si>
    <t>B10</t>
  </si>
  <si>
    <t>B11</t>
  </si>
  <si>
    <t>B12</t>
  </si>
  <si>
    <t>C. Beoordelingsprijs</t>
  </si>
  <si>
    <t xml:space="preserve">Totaal implementatie kosten / eenmalige kosten </t>
  </si>
  <si>
    <t>Berekening</t>
  </si>
  <si>
    <t>Eenmalig</t>
  </si>
  <si>
    <t>10 jaar</t>
  </si>
  <si>
    <t>A10</t>
  </si>
  <si>
    <t>B13</t>
  </si>
  <si>
    <t>Bedrag</t>
  </si>
  <si>
    <t>per maand</t>
  </si>
  <si>
    <t>Eenheid</t>
  </si>
  <si>
    <t>Toelichting</t>
  </si>
  <si>
    <t>All-in uurtarief</t>
  </si>
  <si>
    <t>Buiten inbegrepen opleiding</t>
  </si>
  <si>
    <t>Invullen</t>
  </si>
  <si>
    <t>All-in</t>
  </si>
  <si>
    <t xml:space="preserve">Alle prijzen dienen te worden opgegeven in euro's exclusief btw. Alle prijzen en tarieven zijn all-in en omvatten alle kosten die logisch tot de utivoering behoren. Niet afzonderlijk opgenomen kosten worden geacht te zijn inbegrepen. </t>
  </si>
  <si>
    <t>Jaarlijkse kosten</t>
  </si>
  <si>
    <t>Beoordelingsprijs</t>
  </si>
  <si>
    <t>Optionele tarieven</t>
  </si>
  <si>
    <t>Functioneel beheer</t>
  </si>
  <si>
    <t>Training op locatie</t>
  </si>
  <si>
    <t>Een dagdeel omvat maximaal vier (4) klokuren training op locatie, exclusief pauzes. Voorbereiding, regulier opleidingsmateriaal, reistijd en reis- en verblijfskosten zijn inbegrepen.</t>
  </si>
  <si>
    <t>O1</t>
  </si>
  <si>
    <t>Extra training en kennisoverdracht</t>
  </si>
  <si>
    <t>Extra training op locatie</t>
  </si>
  <si>
    <t>Extra training online</t>
  </si>
  <si>
    <t>Uurtarieven aanvullende werkzaamheden</t>
  </si>
  <si>
    <t>Functioneel consultant</t>
  </si>
  <si>
    <t>Projectmanager</t>
  </si>
  <si>
    <t>Trainer</t>
  </si>
  <si>
    <t>Optioneel functioneel beheer</t>
  </si>
  <si>
    <t>Functioneel beheerpakket</t>
  </si>
  <si>
    <t xml:space="preserve">Het tarief geldt voor werkzaamheden die niet binnen het maandpakket vallen of de daarin opgenomen capaciteit overschrijden. </t>
  </si>
  <si>
    <t>n.v.t.</t>
  </si>
  <si>
    <t>maximaal 4 klokuren</t>
  </si>
  <si>
    <t>Optionele diensten</t>
  </si>
  <si>
    <t>O3</t>
  </si>
  <si>
    <t>O4</t>
  </si>
  <si>
    <t>O5</t>
  </si>
  <si>
    <t>O6</t>
  </si>
  <si>
    <t>Inbegrepen capaciteit</t>
  </si>
  <si>
    <t>Alleen voor aanvullende werkzaamheden die niet oner het dagdeeltarief vallen.</t>
  </si>
  <si>
    <t>U1</t>
  </si>
  <si>
    <t>U2</t>
  </si>
  <si>
    <t>U3</t>
  </si>
  <si>
    <t>U4</t>
  </si>
  <si>
    <t>Aanvullend functioneel beheer buiten maandpakket</t>
  </si>
  <si>
    <t>Technisch beheer</t>
  </si>
  <si>
    <t>Optioneel functioneel beheer is niet inbegrepen in de jaarlijkse SaaS-vergoeding en wordt uitsluitend afgenomen na een afzonderlijke opdracht.</t>
  </si>
  <si>
    <t>Vul uitsluitend de geel gemarkeerde cellen in, in de tabbladen 'Prijzenblad' en 'Optionele diensten'.
Indien de prijs van een component onderdeel is van de aangeboden functionaliteit kunt u volstaan met het invullen van “€ 0,00“.</t>
  </si>
  <si>
    <t>Alle kosten voor gebruiksrechten, hosting, beheer, support, onderhoud, updates, beveiligingsupdates, wettelijk verplichte wijzigingen en continuïteit van de dienstverlening worden geacht onderdeel uit te maken van de jaarlijkse SaaS-vergoeding.</t>
  </si>
  <si>
    <t xml:space="preserve">In deze Bijlage dient u uw aanbieding voor beantwoording van Gunningscriterium SGC4 Prijs in te vullen. Enkel het tabblad 'Prijzenblad' maakt deel uit van de beoordeling. Het tarief dat Inschrijver in dit formulier vermeldt, voldoet aan hetgeen gesteld is in de Aanbestedingsdocumenten, inclusief het Programma van Eisen en wensen. </t>
  </si>
  <si>
    <t>Verplichte koppelingen</t>
  </si>
  <si>
    <t>Gewenste koppelingen</t>
  </si>
  <si>
    <t>De prijzen in het tabblad 'Optionele diensten' maken geen deel uit van de beoordeling van het gunningscriterium Prijs, maar zijn vooral bedoeld ter indicatie en worden contractueel vastgelegd.</t>
  </si>
  <si>
    <t>De beoordelingsprijs wordt berekend over de eenmalige prijs plus jaarlijks terugkerende prijs maal een beoordelingsduur van 10 jaar (op het prijspeil van de inschrijving, zonder toekomstige indexering).</t>
  </si>
  <si>
    <t>Projectmanagement en implementatiebegeleiding</t>
  </si>
  <si>
    <t>Configuratie en inrichting oplossing</t>
  </si>
  <si>
    <t>Datamigratie</t>
  </si>
  <si>
    <t>Minimaal inbegrepen</t>
  </si>
  <si>
    <t>Analyse, proefmigraties, conversie, controles, validaties en definitieve migratie van gegevens en documenten.</t>
  </si>
  <si>
    <t>Test- en acceptatie ondersteuning</t>
  </si>
  <si>
    <t>Opleiding, kennisoverdracht en documentatie</t>
  </si>
  <si>
    <t>Nazorg en stabilisatie na livegang</t>
  </si>
  <si>
    <t>Alle overige noodzakelijke kosten voor volledige ingebruikname.</t>
  </si>
  <si>
    <t>Troubleshooting en herstel van implementatie-, migratie- en configuratiebevindingen gedurende de overeengekomen nazorgperiode.</t>
  </si>
  <si>
    <t>Opleiding beheerders en gebruikers, opleidingsmateriaal en gebruikers- en beheerdersdocumentatie.</t>
  </si>
  <si>
    <t>Ondersteuning bij systeem-, integratie-, migratie- en acceptatietesten.</t>
  </si>
  <si>
    <t>Realisatie, inrichting, testen en ingebruikname van alle drie verplichte koppelingen.</t>
  </si>
  <si>
    <t>Modules, workflows, rollen, autorisaties, signaleringen, dashboards en rapportages.</t>
  </si>
  <si>
    <t>Voorbereiding, afstemming, voortgangsbewaking, livegang en overdracht.</t>
  </si>
  <si>
    <t>Totaalprijs excl. btw</t>
  </si>
  <si>
    <t>Jaarprijs excl. btw</t>
  </si>
  <si>
    <t xml:space="preserve">Volledige aangeboden oplossing, modules, functionaliteiten, add-ons en configuratietools. </t>
  </si>
  <si>
    <t>Hosting, opslag, back-up, beschikbaarheid en herstelvoorzieningen.</t>
  </si>
  <si>
    <t>Hosting en technische infrastructuur</t>
  </si>
  <si>
    <t>Support en service-desk</t>
  </si>
  <si>
    <t>Incidenten, storingen, vragen en probleembeheer conform overeengekomen serviceniveaus.</t>
  </si>
  <si>
    <t>Onderhoud, updates en releases</t>
  </si>
  <si>
    <t>Correctief, preventief en adaptief onderhoud, updates, patches en releases.</t>
  </si>
  <si>
    <t>Beheer verplichte koppelingen: BAG, Kadaster en Lumen Civitas</t>
  </si>
  <si>
    <t xml:space="preserve">Beheer, onderhoud, monitoring, ondersteuning en eventuele abonnementskosten voor alle drie verplichte koppelingen. </t>
  </si>
  <si>
    <t>Accountmanagement en periodiek service overleg</t>
  </si>
  <si>
    <t>Regulier accountmanagement en periodieke afstemming over dienstverlening, releases, incidenten en ontwikkelingen.</t>
  </si>
  <si>
    <t>Overige jaarlijks terugkerende kosten</t>
  </si>
  <si>
    <t>Alle structurele kosten voor volledig gebruik van de oplossing.</t>
  </si>
  <si>
    <t>Implementatiekosten (eenmalige kosten)</t>
  </si>
  <si>
    <t xml:space="preserve">WOZ, BRP en KvK zijn wensen. De beschikbaarheid als standaardfunctionaliteit zonder maatwerk wordt beoordeeld via SGC3 Wensen. Voor WOZ, BRP en KvK vermeldt Inschrijver op het tabblad Optionele diensten de eenmalige en jaarlijkse prijs. Deze prijzen tellen niet mee in de beoordelingsprijs. </t>
  </si>
  <si>
    <t>Gewenste koppelingen als optionele dienst</t>
  </si>
  <si>
    <t>O2</t>
  </si>
  <si>
    <t>O7</t>
  </si>
  <si>
    <t>O8</t>
  </si>
  <si>
    <t>WOZ</t>
  </si>
  <si>
    <t>BRP</t>
  </si>
  <si>
    <t>Handelsregister (KvK)</t>
  </si>
  <si>
    <t>Eenmalige prijs</t>
  </si>
  <si>
    <t>Jaarlijkse prijs</t>
  </si>
  <si>
    <t xml:space="preserve">Voor de implementatiekosten geldt een prijsplafond van €25.000,- excl. btw. De implementatiekosten omvatten alle eenmalige werkzaamheden die noodzakelijk zijn voor een volledige en succesvolle ingebruikname van de oplossing. Denk hierbij aan projectmanagement incl. voorbereiding en afstemming, configuratie, migratie, verplichte koppelingen, aangeboden wensen, testen, opleiding, documentatie en nazorg. </t>
  </si>
  <si>
    <t>Alle eenmalige en terugkerende kosten van de verplichte koppelingen BAG, Kadaster, Lumen Civitas en ZGW-koppeling geschikt voor o.a. Common Ground t.b.v. zaaksysteem, dienen volledig te zijn opgenomen in de aangeboden prijzen.</t>
  </si>
  <si>
    <t>Verplichte koppelingen: BAG, Kadaster, Lumen Civitas en ZGW-koppeling geschikt voor Common Ground t.b.v. zaaksysteem</t>
  </si>
  <si>
    <t>ONDERTEKENING</t>
  </si>
  <si>
    <t>Functie:</t>
  </si>
  <si>
    <t>Datum:</t>
  </si>
  <si>
    <t>Handtekening:</t>
  </si>
  <si>
    <t>Naam Inschrijver:</t>
  </si>
  <si>
    <t>Naam rechtsgeldige vertegenwoordiger:</t>
  </si>
  <si>
    <t>Technisch beheer, releasebeheer, configuratiebeheer en platformbeheer dat noodzakelijk is voor beschikbaarheid, onderhoud en werking van de SaaS-oplossing, inclusief informatiebeveiliging, monitoring en wettelijk noodzakelijke wijzigingen. Optioneel functioneel beheer valt hier niet onder.</t>
  </si>
  <si>
    <t>Functioneel beheer als dienst, minimaal bestaande uit: gebruikersondersteuning, functionele inrichting en configuratie, gebruikers-, rollen- en autorisatiebeheer, wijzigings- en incidentbeheer, rapportages, releases en koppelingen, functioneel testen, beheer van documentatie, periodiek functioneel overleg en functioneel advies. Vermeld in kolom E de inbegrepen capaciteit in uren per maand.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</si>
</sst>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43" formatCode="_ * #,##0.00_ ;_ * \-#,##0.00_ ;_ * &quot;-&quot;??_ ;_ @_ "/>
  </numFmts>
  <fonts count="16" x14ac:knownFonts="1">
    <font>
      <sz val="11"/>
      <color theme="1"/>
      <name val="Aptos Narrow"/>
      <family val="2"/>
      <scheme val="minor"/>
    </font>
    <font>
      <b/>
      <sz val="11"/>
      <color theme="0"/>
      <name val="Aptos Narrow"/>
      <family val="2"/>
      <scheme val="minor"/>
    </font>
    <font>
      <sz val="10"/>
      <color theme="1"/>
      <name val="Segoe UI"/>
      <family val="2"/>
    </font>
    <font>
      <b/>
      <sz val="10"/>
      <color rgb="FF000000"/>
      <name val="Arial"/>
      <family val="2"/>
    </font>
    <font>
      <b/>
      <i/>
      <sz val="10"/>
      <color rgb="FFFF0000"/>
      <name val="Arial"/>
      <family val="2"/>
    </font>
    <font>
      <sz val="10"/>
      <name val="Arial"/>
      <family val="2"/>
    </font>
    <font>
      <sz val="10"/>
      <color rgb="FF000000"/>
      <name val="Arial"/>
      <family val="2"/>
    </font>
    <font>
      <sz val="10"/>
      <color rgb="FFFFFFFF"/>
      <name val="Arial"/>
      <family val="2"/>
    </font>
    <font>
      <b/>
      <sz val="10"/>
      <color rgb="FFFFFFFF"/>
      <name val="Arial"/>
      <family val="2"/>
    </font>
    <font>
      <b/>
      <sz val="10"/>
      <color theme="0"/>
      <name val="Segoe UI"/>
      <family val="2"/>
    </font>
    <font>
      <sz val="11"/>
      <color rgb="FFFF0000"/>
      <name val="Aptos Narrow"/>
      <family val="2"/>
      <scheme val="minor"/>
    </font>
    <font>
      <sz val="8"/>
      <name val="Aptos Narrow"/>
      <family val="2"/>
      <scheme val="minor"/>
    </font>
    <font>
      <i/>
      <sz val="11"/>
      <color theme="1"/>
      <name val="Aptos Narrow"/>
      <family val="2"/>
      <scheme val="minor"/>
    </font>
    <font>
      <i/>
      <sz val="10"/>
      <color rgb="FF000000"/>
      <name val="Arial"/>
      <family val="2"/>
    </font>
    <font>
      <b/>
      <sz val="10"/>
      <color theme="1"/>
      <name val="Segoe UI"/>
      <family val="2"/>
    </font>
    <font>
      <b/>
      <sz val="10"/>
      <name val="Arial"/>
      <family val="2"/>
    </font>
  </fonts>
  <fills count="10">
    <fill>
      <patternFill patternType="none"/>
    </fill>
    <fill>
      <patternFill patternType="gray125"/>
    </fill>
    <fill>
      <patternFill patternType="solid">
        <fgColor theme="3" tint="0.249977111117893"/>
        <bgColor indexed="64"/>
      </patternFill>
    </fill>
    <fill>
      <patternFill patternType="solid">
        <fgColor rgb="FFCAEDFB"/>
        <bgColor rgb="FF000000"/>
      </patternFill>
    </fill>
    <fill>
      <patternFill patternType="solid">
        <fgColor rgb="FFFFFF00"/>
        <bgColor rgb="FF000000"/>
      </patternFill>
    </fill>
    <fill>
      <patternFill patternType="solid">
        <fgColor rgb="FF3C7D22"/>
        <bgColor rgb="FF000000"/>
      </patternFill>
    </fill>
    <fill>
      <patternFill patternType="solid">
        <fgColor rgb="FFFFFF00"/>
        <bgColor indexed="64"/>
      </patternFill>
    </fill>
    <fill>
      <patternFill patternType="solid">
        <fgColor theme="6" tint="0.59999389629810485"/>
        <bgColor rgb="FF000000"/>
      </patternFill>
    </fill>
    <fill>
      <patternFill patternType="solid">
        <fgColor theme="3" tint="0.89999084444715716"/>
        <bgColor indexed="64"/>
      </patternFill>
    </fill>
    <fill>
      <patternFill patternType="solid">
        <fgColor rgb="FFD9D9D9"/>
        <bgColor rgb="FF000000"/>
      </patternFill>
    </fill>
  </fills>
  <borders count="5">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6">
    <xf numFmtId="0" fontId="0" fillId="0" borderId="0" xfId="0"/>
    <xf numFmtId="0" fontId="6" fillId="0" borderId="2" xfId="0" applyFont="1" applyBorder="1" applyAlignment="1">
      <alignment horizontal="left" vertical="top" wrapText="1"/>
    </xf>
    <xf numFmtId="0" fontId="5" fillId="0" borderId="2" xfId="0" applyFont="1" applyBorder="1" applyAlignment="1">
      <alignment wrapText="1"/>
    </xf>
    <xf numFmtId="0" fontId="2" fillId="0" borderId="0" xfId="0" applyFont="1"/>
    <xf numFmtId="0" fontId="2" fillId="0" borderId="0" xfId="0" applyFont="1" applyAlignment="1">
      <alignment horizontal="left" wrapText="1"/>
    </xf>
    <xf numFmtId="0" fontId="2" fillId="0" borderId="0" xfId="0" applyFont="1" applyAlignment="1">
      <alignment wrapText="1"/>
    </xf>
    <xf numFmtId="0" fontId="10" fillId="0" borderId="0" xfId="0" applyFont="1"/>
    <xf numFmtId="0" fontId="3" fillId="3" borderId="2" xfId="0" applyFont="1" applyFill="1" applyBorder="1"/>
    <xf numFmtId="0" fontId="0" fillId="0" borderId="2" xfId="0" applyBorder="1"/>
    <xf numFmtId="43" fontId="8" fillId="7" borderId="2" xfId="0" applyNumberFormat="1" applyFont="1" applyFill="1" applyBorder="1" applyAlignment="1">
      <alignment horizontal="right" wrapText="1"/>
    </xf>
    <xf numFmtId="44" fontId="8" fillId="7" borderId="2" xfId="0" applyNumberFormat="1" applyFont="1" applyFill="1" applyBorder="1" applyAlignment="1">
      <alignment horizontal="right" wrapText="1"/>
    </xf>
    <xf numFmtId="43" fontId="8" fillId="5" borderId="2" xfId="0" applyNumberFormat="1" applyFont="1" applyFill="1" applyBorder="1" applyAlignment="1">
      <alignment wrapText="1"/>
    </xf>
    <xf numFmtId="43" fontId="0" fillId="0" borderId="2" xfId="0" applyNumberFormat="1" applyBorder="1"/>
    <xf numFmtId="0" fontId="8" fillId="5" borderId="2" xfId="0" applyFont="1" applyFill="1" applyBorder="1" applyAlignment="1">
      <alignment horizontal="right" wrapText="1"/>
    </xf>
    <xf numFmtId="0" fontId="0" fillId="0" borderId="2" xfId="0" applyBorder="1" applyAlignment="1">
      <alignment wrapText="1"/>
    </xf>
    <xf numFmtId="0" fontId="14" fillId="8" borderId="2" xfId="0" applyFont="1" applyFill="1" applyBorder="1" applyAlignment="1">
      <alignment horizontal="left" wrapText="1"/>
    </xf>
    <xf numFmtId="0" fontId="2" fillId="0" borderId="2" xfId="0" applyFont="1" applyBorder="1" applyAlignment="1">
      <alignment horizontal="left" wrapText="1"/>
    </xf>
    <xf numFmtId="0" fontId="2" fillId="0" borderId="2" xfId="0" applyFont="1" applyBorder="1" applyAlignment="1">
      <alignment wrapText="1"/>
    </xf>
    <xf numFmtId="0" fontId="3" fillId="3" borderId="2" xfId="0" applyFont="1" applyFill="1" applyBorder="1" applyAlignment="1">
      <alignment horizontal="left"/>
    </xf>
    <xf numFmtId="0" fontId="8" fillId="5" borderId="2" xfId="0" applyFont="1" applyFill="1" applyBorder="1" applyAlignment="1">
      <alignment horizontal="left" vertical="center" wrapText="1"/>
    </xf>
    <xf numFmtId="0" fontId="6" fillId="3" borderId="3" xfId="0" applyFont="1" applyFill="1" applyBorder="1" applyAlignment="1">
      <alignment horizontal="left"/>
    </xf>
    <xf numFmtId="0" fontId="4" fillId="3" borderId="2" xfId="0" applyFont="1" applyFill="1" applyBorder="1" applyAlignment="1">
      <alignment horizontal="left"/>
    </xf>
    <xf numFmtId="0" fontId="7" fillId="7" borderId="2" xfId="0" applyFont="1" applyFill="1" applyBorder="1" applyAlignment="1">
      <alignment horizontal="left" wrapText="1"/>
    </xf>
    <xf numFmtId="0" fontId="14" fillId="8" borderId="2" xfId="0" applyFont="1" applyFill="1" applyBorder="1" applyAlignment="1">
      <alignment wrapText="1"/>
    </xf>
    <xf numFmtId="0" fontId="12" fillId="8" borderId="2" xfId="0" applyFont="1" applyFill="1" applyBorder="1"/>
    <xf numFmtId="44" fontId="5" fillId="4" borderId="2" xfId="0" applyNumberFormat="1" applyFont="1" applyFill="1" applyBorder="1" applyAlignment="1" applyProtection="1">
      <alignment wrapText="1"/>
      <protection locked="0"/>
    </xf>
    <xf numFmtId="0" fontId="5" fillId="4" borderId="2" xfId="0" applyFont="1" applyFill="1" applyBorder="1" applyAlignment="1" applyProtection="1">
      <alignment wrapText="1"/>
      <protection locked="0"/>
    </xf>
    <xf numFmtId="43" fontId="5" fillId="4" borderId="2" xfId="0" applyNumberFormat="1" applyFont="1" applyFill="1" applyBorder="1" applyAlignment="1" applyProtection="1">
      <alignment wrapText="1"/>
      <protection locked="0"/>
    </xf>
    <xf numFmtId="0" fontId="5" fillId="6" borderId="2" xfId="0" applyFont="1" applyFill="1" applyBorder="1" applyAlignment="1" applyProtection="1">
      <alignment wrapText="1"/>
      <protection locked="0"/>
    </xf>
    <xf numFmtId="0" fontId="5" fillId="0" borderId="2" xfId="0" applyFont="1" applyBorder="1" applyAlignment="1">
      <alignment horizontal="left" vertical="top" wrapText="1"/>
    </xf>
    <xf numFmtId="0" fontId="15" fillId="4" borderId="3" xfId="0" applyFont="1" applyFill="1" applyBorder="1" applyAlignment="1" applyProtection="1">
      <alignment horizontal="center" wrapText="1"/>
      <protection locked="0"/>
    </xf>
    <xf numFmtId="0" fontId="9" fillId="2" borderId="0" xfId="0" applyFont="1" applyFill="1" applyAlignment="1">
      <alignment horizontal="center" wrapText="1"/>
    </xf>
    <xf numFmtId="0" fontId="2" fillId="0" borderId="0" xfId="0" applyFont="1" applyAlignment="1">
      <alignment horizontal="left" wrapText="1"/>
    </xf>
    <xf numFmtId="0" fontId="1" fillId="2" borderId="0" xfId="0" applyFont="1" applyFill="1" applyAlignment="1">
      <alignment horizontal="left"/>
    </xf>
    <xf numFmtId="0" fontId="3" fillId="3" borderId="2" xfId="0" applyFont="1" applyFill="1" applyBorder="1" applyAlignment="1">
      <alignment horizontal="left"/>
    </xf>
    <xf numFmtId="0" fontId="8" fillId="5" borderId="2" xfId="0" applyFont="1" applyFill="1" applyBorder="1" applyAlignment="1">
      <alignment horizontal="left" vertical="center" wrapText="1"/>
    </xf>
    <xf numFmtId="0" fontId="6" fillId="3" borderId="1" xfId="0" applyFont="1" applyFill="1" applyBorder="1" applyAlignment="1">
      <alignment horizontal="left"/>
    </xf>
    <xf numFmtId="0" fontId="6" fillId="3" borderId="3" xfId="0" applyFont="1" applyFill="1" applyBorder="1" applyAlignment="1">
      <alignment horizontal="left"/>
    </xf>
    <xf numFmtId="0" fontId="4" fillId="3" borderId="2" xfId="0" applyFont="1" applyFill="1" applyBorder="1" applyAlignment="1">
      <alignment horizontal="left"/>
    </xf>
    <xf numFmtId="0" fontId="7" fillId="7" borderId="2" xfId="0" applyFont="1" applyFill="1" applyBorder="1" applyAlignment="1">
      <alignment horizontal="left" wrapText="1"/>
    </xf>
    <xf numFmtId="0" fontId="12" fillId="8" borderId="2" xfId="0" applyFont="1" applyFill="1" applyBorder="1" applyAlignment="1">
      <alignment horizontal="left"/>
    </xf>
    <xf numFmtId="0" fontId="13" fillId="8" borderId="2" xfId="0" applyFont="1" applyFill="1" applyBorder="1" applyAlignment="1">
      <alignment horizontal="left"/>
    </xf>
    <xf numFmtId="0" fontId="3" fillId="3" borderId="2" xfId="0" applyFont="1" applyFill="1" applyBorder="1" applyAlignment="1">
      <alignment horizontal="center"/>
    </xf>
    <xf numFmtId="0" fontId="9" fillId="2" borderId="0" xfId="0" applyFont="1" applyFill="1" applyAlignment="1">
      <alignment horizontal="left"/>
    </xf>
    <xf numFmtId="0" fontId="15" fillId="9" borderId="1" xfId="0" applyFont="1" applyFill="1" applyBorder="1" applyAlignment="1">
      <alignment horizontal="center" vertical="center" wrapText="1"/>
    </xf>
    <xf numFmtId="0" fontId="15" fillId="9" borderId="4"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4DB77A-130E-4252-B7CD-AA07A62C1C0E}">
  <dimension ref="A1:B14"/>
  <sheetViews>
    <sheetView workbookViewId="0">
      <selection activeCell="B4" sqref="B4"/>
    </sheetView>
  </sheetViews>
  <sheetFormatPr defaultRowHeight="14.25" x14ac:dyDescent="0.25"/>
  <cols>
    <col min="1" max="1" width="22.140625" style="5" bestFit="1" customWidth="1"/>
    <col min="2" max="2" width="101.140625" style="5" customWidth="1"/>
    <col min="3" max="16384" width="9.140625" style="3"/>
  </cols>
  <sheetData>
    <row r="1" spans="1:2" ht="15" customHeight="1" x14ac:dyDescent="0.25">
      <c r="A1" s="31" t="s">
        <v>0</v>
      </c>
      <c r="B1" s="31"/>
    </row>
    <row r="2" spans="1:2" ht="46.5" customHeight="1" x14ac:dyDescent="0.25">
      <c r="A2" s="32" t="s">
        <v>92</v>
      </c>
      <c r="B2" s="32"/>
    </row>
    <row r="3" spans="1:2" x14ac:dyDescent="0.25">
      <c r="A3" s="4"/>
      <c r="B3" s="4"/>
    </row>
    <row r="4" spans="1:2" ht="42.75" x14ac:dyDescent="0.25">
      <c r="A4" s="15" t="s">
        <v>54</v>
      </c>
      <c r="B4" s="16" t="s">
        <v>90</v>
      </c>
    </row>
    <row r="5" spans="1:2" ht="30" customHeight="1" x14ac:dyDescent="0.25">
      <c r="A5" s="23" t="s">
        <v>55</v>
      </c>
      <c r="B5" s="16" t="s">
        <v>56</v>
      </c>
    </row>
    <row r="6" spans="1:2" ht="28.5" x14ac:dyDescent="0.25">
      <c r="A6" s="23" t="s">
        <v>58</v>
      </c>
      <c r="B6" s="17" t="s">
        <v>96</v>
      </c>
    </row>
    <row r="7" spans="1:2" ht="57" x14ac:dyDescent="0.25">
      <c r="A7" s="23" t="s">
        <v>127</v>
      </c>
      <c r="B7" s="16" t="s">
        <v>138</v>
      </c>
    </row>
    <row r="8" spans="1:2" ht="42.75" x14ac:dyDescent="0.25">
      <c r="A8" s="23" t="s">
        <v>57</v>
      </c>
      <c r="B8" s="17" t="s">
        <v>91</v>
      </c>
    </row>
    <row r="9" spans="1:2" ht="30" customHeight="1" x14ac:dyDescent="0.25">
      <c r="A9" s="23" t="s">
        <v>93</v>
      </c>
      <c r="B9" s="17" t="s">
        <v>139</v>
      </c>
    </row>
    <row r="10" spans="1:2" ht="3" customHeight="1" x14ac:dyDescent="0.25">
      <c r="A10" s="23"/>
      <c r="B10" s="17"/>
    </row>
    <row r="11" spans="1:2" ht="28.5" x14ac:dyDescent="0.25">
      <c r="A11" s="23" t="s">
        <v>59</v>
      </c>
      <c r="B11" s="17" t="s">
        <v>95</v>
      </c>
    </row>
    <row r="12" spans="1:2" ht="42.75" x14ac:dyDescent="0.25">
      <c r="A12" s="23" t="s">
        <v>94</v>
      </c>
      <c r="B12" s="17" t="s">
        <v>128</v>
      </c>
    </row>
    <row r="13" spans="1:2" ht="28.5" x14ac:dyDescent="0.25">
      <c r="A13" s="23" t="s">
        <v>60</v>
      </c>
      <c r="B13" s="17" t="s">
        <v>89</v>
      </c>
    </row>
    <row r="14" spans="1:2" ht="28.5" x14ac:dyDescent="0.25">
      <c r="A14" s="23" t="s">
        <v>61</v>
      </c>
      <c r="B14" s="17" t="s">
        <v>62</v>
      </c>
    </row>
  </sheetData>
  <sheetProtection algorithmName="SHA-512" hashValue="uNVw8z7Bx3TRE5WnYVAdw6muhXfr3StA6JzoHSR5jxJ1w204Wp5Ch8rjjlf/ZYynWYrxzn0HUTcEaW9s4xgwfA==" saltValue="16WFSMAJf5TqYBNJOrHtlw==" spinCount="100000" sheet="1" objects="1" scenarios="1"/>
  <mergeCells count="2">
    <mergeCell ref="A1:B1"/>
    <mergeCell ref="A2:B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92A3F2-F824-4B47-B402-ACB7686EA840}">
  <dimension ref="A1:E36"/>
  <sheetViews>
    <sheetView workbookViewId="0">
      <selection activeCell="D18" sqref="D18"/>
    </sheetView>
  </sheetViews>
  <sheetFormatPr defaultRowHeight="15" x14ac:dyDescent="0.25"/>
  <cols>
    <col min="1" max="1" width="4.85546875" customWidth="1"/>
    <col min="2" max="3" width="69" customWidth="1"/>
    <col min="4" max="4" width="19.7109375" bestFit="1" customWidth="1"/>
    <col min="5" max="5" width="13" customWidth="1"/>
  </cols>
  <sheetData>
    <row r="1" spans="1:4" x14ac:dyDescent="0.25">
      <c r="A1" s="33" t="s">
        <v>1</v>
      </c>
      <c r="B1" s="33"/>
      <c r="C1" s="33"/>
      <c r="D1" s="33"/>
    </row>
    <row r="3" spans="1:4" x14ac:dyDescent="0.25">
      <c r="A3" s="34" t="s">
        <v>18</v>
      </c>
      <c r="B3" s="34"/>
      <c r="C3" s="18" t="s">
        <v>100</v>
      </c>
      <c r="D3" s="7" t="s">
        <v>112</v>
      </c>
    </row>
    <row r="4" spans="1:4" x14ac:dyDescent="0.25">
      <c r="A4" s="38" t="s">
        <v>12</v>
      </c>
      <c r="B4" s="38"/>
      <c r="C4" s="21"/>
      <c r="D4" s="7"/>
    </row>
    <row r="5" spans="1:4" x14ac:dyDescent="0.25">
      <c r="A5" s="8" t="s">
        <v>19</v>
      </c>
      <c r="B5" s="2" t="s">
        <v>97</v>
      </c>
      <c r="C5" s="2" t="s">
        <v>111</v>
      </c>
      <c r="D5" s="25"/>
    </row>
    <row r="6" spans="1:4" ht="25.5" x14ac:dyDescent="0.25">
      <c r="A6" s="8" t="s">
        <v>20</v>
      </c>
      <c r="B6" s="1" t="s">
        <v>98</v>
      </c>
      <c r="C6" s="1" t="s">
        <v>110</v>
      </c>
      <c r="D6" s="25"/>
    </row>
    <row r="7" spans="1:4" ht="25.5" x14ac:dyDescent="0.25">
      <c r="A7" s="8" t="s">
        <v>21</v>
      </c>
      <c r="B7" s="1" t="s">
        <v>140</v>
      </c>
      <c r="C7" s="1" t="s">
        <v>109</v>
      </c>
      <c r="D7" s="25"/>
    </row>
    <row r="8" spans="1:4" ht="26.25" x14ac:dyDescent="0.25">
      <c r="A8" s="8" t="s">
        <v>22</v>
      </c>
      <c r="B8" s="2" t="s">
        <v>99</v>
      </c>
      <c r="C8" s="2" t="s">
        <v>101</v>
      </c>
      <c r="D8" s="25"/>
    </row>
    <row r="9" spans="1:4" x14ac:dyDescent="0.25">
      <c r="A9" s="8" t="s">
        <v>23</v>
      </c>
      <c r="B9" s="2" t="s">
        <v>102</v>
      </c>
      <c r="C9" s="2" t="s">
        <v>108</v>
      </c>
      <c r="D9" s="25"/>
    </row>
    <row r="10" spans="1:4" ht="25.5" x14ac:dyDescent="0.25">
      <c r="A10" s="8" t="s">
        <v>24</v>
      </c>
      <c r="B10" s="1" t="s">
        <v>103</v>
      </c>
      <c r="C10" s="1" t="s">
        <v>107</v>
      </c>
      <c r="D10" s="25"/>
    </row>
    <row r="11" spans="1:4" ht="25.5" x14ac:dyDescent="0.25">
      <c r="A11" s="8" t="s">
        <v>25</v>
      </c>
      <c r="B11" s="1" t="s">
        <v>104</v>
      </c>
      <c r="C11" s="1" t="s">
        <v>106</v>
      </c>
      <c r="D11" s="25"/>
    </row>
    <row r="12" spans="1:4" x14ac:dyDescent="0.25">
      <c r="A12" s="8" t="s">
        <v>26</v>
      </c>
      <c r="B12" s="1" t="s">
        <v>4</v>
      </c>
      <c r="C12" s="1" t="s">
        <v>105</v>
      </c>
      <c r="D12" s="25"/>
    </row>
    <row r="13" spans="1:4" x14ac:dyDescent="0.25">
      <c r="A13" s="8" t="s">
        <v>27</v>
      </c>
      <c r="B13" s="26" t="s">
        <v>5</v>
      </c>
      <c r="C13" s="26"/>
      <c r="D13" s="25"/>
    </row>
    <row r="14" spans="1:4" x14ac:dyDescent="0.25">
      <c r="A14" s="8" t="s">
        <v>46</v>
      </c>
      <c r="B14" s="26" t="s">
        <v>5</v>
      </c>
      <c r="C14" s="26"/>
      <c r="D14" s="25"/>
    </row>
    <row r="15" spans="1:4" x14ac:dyDescent="0.25">
      <c r="A15" s="39" t="s">
        <v>6</v>
      </c>
      <c r="B15" s="39"/>
      <c r="C15" s="22"/>
      <c r="D15" s="10">
        <f>IF(SUM(D5:D14)&gt;25000,"Uitgesloten",SUM(D5:D14))</f>
        <v>0</v>
      </c>
    </row>
    <row r="17" spans="1:4" x14ac:dyDescent="0.25">
      <c r="A17" s="34" t="s">
        <v>28</v>
      </c>
      <c r="B17" s="34"/>
      <c r="C17" s="18" t="s">
        <v>100</v>
      </c>
      <c r="D17" s="7" t="s">
        <v>113</v>
      </c>
    </row>
    <row r="18" spans="1:4" ht="26.25" x14ac:dyDescent="0.25">
      <c r="A18" s="8" t="s">
        <v>29</v>
      </c>
      <c r="B18" s="2" t="s">
        <v>17</v>
      </c>
      <c r="C18" s="2" t="s">
        <v>114</v>
      </c>
      <c r="D18" s="27"/>
    </row>
    <row r="19" spans="1:4" x14ac:dyDescent="0.25">
      <c r="A19" s="8" t="s">
        <v>30</v>
      </c>
      <c r="B19" s="2" t="s">
        <v>116</v>
      </c>
      <c r="C19" s="2" t="s">
        <v>115</v>
      </c>
      <c r="D19" s="27" t="s">
        <v>3</v>
      </c>
    </row>
    <row r="20" spans="1:4" ht="51.75" x14ac:dyDescent="0.25">
      <c r="A20" s="8" t="s">
        <v>31</v>
      </c>
      <c r="B20" s="2" t="s">
        <v>88</v>
      </c>
      <c r="C20" s="2" t="s">
        <v>147</v>
      </c>
      <c r="D20" s="27" t="s">
        <v>3</v>
      </c>
    </row>
    <row r="21" spans="1:4" ht="26.25" x14ac:dyDescent="0.25">
      <c r="A21" s="8" t="s">
        <v>32</v>
      </c>
      <c r="B21" s="2" t="s">
        <v>117</v>
      </c>
      <c r="C21" s="2" t="s">
        <v>118</v>
      </c>
      <c r="D21" s="27" t="s">
        <v>3</v>
      </c>
    </row>
    <row r="22" spans="1:4" x14ac:dyDescent="0.25">
      <c r="A22" s="8" t="s">
        <v>33</v>
      </c>
      <c r="B22" s="2" t="s">
        <v>119</v>
      </c>
      <c r="C22" s="2" t="s">
        <v>120</v>
      </c>
      <c r="D22" s="27" t="s">
        <v>3</v>
      </c>
    </row>
    <row r="23" spans="1:4" ht="26.25" x14ac:dyDescent="0.25">
      <c r="A23" s="8" t="s">
        <v>34</v>
      </c>
      <c r="B23" s="2" t="s">
        <v>121</v>
      </c>
      <c r="C23" s="2" t="s">
        <v>122</v>
      </c>
      <c r="D23" s="27" t="s">
        <v>3</v>
      </c>
    </row>
    <row r="24" spans="1:4" ht="26.25" x14ac:dyDescent="0.25">
      <c r="A24" s="8" t="s">
        <v>35</v>
      </c>
      <c r="B24" s="2" t="s">
        <v>123</v>
      </c>
      <c r="C24" s="2" t="s">
        <v>124</v>
      </c>
      <c r="D24" s="27" t="s">
        <v>3</v>
      </c>
    </row>
    <row r="25" spans="1:4" x14ac:dyDescent="0.25">
      <c r="A25" s="8" t="s">
        <v>36</v>
      </c>
      <c r="B25" s="2" t="s">
        <v>125</v>
      </c>
      <c r="C25" s="2" t="s">
        <v>126</v>
      </c>
      <c r="D25" s="27" t="s">
        <v>3</v>
      </c>
    </row>
    <row r="26" spans="1:4" x14ac:dyDescent="0.25">
      <c r="A26" s="8" t="s">
        <v>37</v>
      </c>
      <c r="B26" s="26" t="s">
        <v>5</v>
      </c>
      <c r="C26" s="26"/>
      <c r="D26" s="27" t="s">
        <v>3</v>
      </c>
    </row>
    <row r="27" spans="1:4" x14ac:dyDescent="0.25">
      <c r="A27" s="8" t="s">
        <v>38</v>
      </c>
      <c r="B27" s="26" t="s">
        <v>5</v>
      </c>
      <c r="C27" s="26"/>
      <c r="D27" s="27" t="s">
        <v>3</v>
      </c>
    </row>
    <row r="28" spans="1:4" x14ac:dyDescent="0.25">
      <c r="A28" s="8" t="s">
        <v>39</v>
      </c>
      <c r="B28" s="26" t="s">
        <v>5</v>
      </c>
      <c r="C28" s="26"/>
      <c r="D28" s="27" t="s">
        <v>3</v>
      </c>
    </row>
    <row r="29" spans="1:4" x14ac:dyDescent="0.25">
      <c r="A29" s="8" t="s">
        <v>40</v>
      </c>
      <c r="B29" s="26" t="s">
        <v>5</v>
      </c>
      <c r="C29" s="26"/>
      <c r="D29" s="27" t="s">
        <v>3</v>
      </c>
    </row>
    <row r="30" spans="1:4" x14ac:dyDescent="0.25">
      <c r="A30" s="8" t="s">
        <v>47</v>
      </c>
      <c r="B30" s="26" t="s">
        <v>5</v>
      </c>
      <c r="C30" s="26"/>
      <c r="D30" s="27" t="s">
        <v>3</v>
      </c>
    </row>
    <row r="31" spans="1:4" x14ac:dyDescent="0.25">
      <c r="A31" s="39" t="s">
        <v>7</v>
      </c>
      <c r="B31" s="39"/>
      <c r="C31" s="22"/>
      <c r="D31" s="9">
        <f>SUM(D18:D30)</f>
        <v>0</v>
      </c>
    </row>
    <row r="33" spans="1:5" x14ac:dyDescent="0.25">
      <c r="A33" s="34" t="s">
        <v>41</v>
      </c>
      <c r="B33" s="34"/>
      <c r="C33" s="18"/>
      <c r="D33" s="7" t="s">
        <v>43</v>
      </c>
      <c r="E33" s="7" t="s">
        <v>48</v>
      </c>
    </row>
    <row r="34" spans="1:5" x14ac:dyDescent="0.25">
      <c r="A34" s="36" t="s">
        <v>42</v>
      </c>
      <c r="B34" s="37"/>
      <c r="C34" s="20"/>
      <c r="D34" s="8" t="s">
        <v>44</v>
      </c>
      <c r="E34" s="12">
        <f>D15</f>
        <v>0</v>
      </c>
    </row>
    <row r="35" spans="1:5" x14ac:dyDescent="0.25">
      <c r="A35" s="36" t="s">
        <v>7</v>
      </c>
      <c r="B35" s="37"/>
      <c r="C35" s="20"/>
      <c r="D35" s="8" t="s">
        <v>45</v>
      </c>
      <c r="E35" s="12">
        <f>D31*10</f>
        <v>0</v>
      </c>
    </row>
    <row r="36" spans="1:5" x14ac:dyDescent="0.25">
      <c r="A36" s="35" t="s">
        <v>8</v>
      </c>
      <c r="B36" s="35"/>
      <c r="C36" s="19"/>
      <c r="D36" s="13"/>
      <c r="E36" s="11">
        <f>E34+E35</f>
        <v>0</v>
      </c>
    </row>
  </sheetData>
  <sheetProtection algorithmName="SHA-512" hashValue="92Jsx2vCQqbmft+OE8Lo2MC17VOHfShdtgoS1BExnJQBV5ezA3Ruo3pKVlOcNjmTjvMEgnY//yygxfwLA3D7eg==" saltValue="/s8fvecK6ODDs8aeghYsJw==" spinCount="100000" sheet="1" objects="1" scenarios="1"/>
  <mergeCells count="10">
    <mergeCell ref="A1:D1"/>
    <mergeCell ref="A33:B33"/>
    <mergeCell ref="A36:B36"/>
    <mergeCell ref="A34:B34"/>
    <mergeCell ref="A35:B35"/>
    <mergeCell ref="A3:B3"/>
    <mergeCell ref="A4:B4"/>
    <mergeCell ref="A17:B17"/>
    <mergeCell ref="A31:B31"/>
    <mergeCell ref="A15:B15"/>
  </mergeCells>
  <phoneticPr fontId="1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F2AAE-ABE4-405F-B4D5-95D77186A69F}">
  <dimension ref="A1:F19"/>
  <sheetViews>
    <sheetView tabSelected="1" workbookViewId="0">
      <selection activeCell="F9" sqref="F9"/>
    </sheetView>
  </sheetViews>
  <sheetFormatPr defaultRowHeight="15" x14ac:dyDescent="0.25"/>
  <cols>
    <col min="1" max="1" width="4.85546875" customWidth="1"/>
    <col min="2" max="2" width="43.28515625" customWidth="1"/>
    <col min="3" max="3" width="23" bestFit="1" customWidth="1"/>
    <col min="4" max="4" width="14.42578125" customWidth="1"/>
    <col min="5" max="5" width="21.140625" bestFit="1" customWidth="1"/>
    <col min="6" max="6" width="72" customWidth="1"/>
  </cols>
  <sheetData>
    <row r="1" spans="1:6" x14ac:dyDescent="0.25">
      <c r="A1" s="43" t="s">
        <v>13</v>
      </c>
      <c r="B1" s="43"/>
      <c r="C1" s="43"/>
      <c r="D1" s="43"/>
      <c r="E1" s="43"/>
      <c r="F1" s="43"/>
    </row>
    <row r="2" spans="1:6" x14ac:dyDescent="0.25">
      <c r="A2" s="42" t="s">
        <v>14</v>
      </c>
      <c r="B2" s="42"/>
      <c r="C2" s="7" t="s">
        <v>50</v>
      </c>
      <c r="D2" s="7" t="s">
        <v>2</v>
      </c>
      <c r="E2" s="7" t="s">
        <v>81</v>
      </c>
      <c r="F2" s="7" t="s">
        <v>51</v>
      </c>
    </row>
    <row r="3" spans="1:6" x14ac:dyDescent="0.25">
      <c r="A3" s="41" t="s">
        <v>76</v>
      </c>
      <c r="B3" s="41"/>
      <c r="C3" s="41"/>
      <c r="D3" s="41"/>
      <c r="E3" s="41"/>
      <c r="F3" s="41"/>
    </row>
    <row r="4" spans="1:6" x14ac:dyDescent="0.25">
      <c r="A4" s="8" t="s">
        <v>63</v>
      </c>
      <c r="B4" s="8" t="s">
        <v>9</v>
      </c>
      <c r="C4" s="8" t="s">
        <v>10</v>
      </c>
      <c r="D4" s="25"/>
      <c r="E4" s="2" t="s">
        <v>74</v>
      </c>
      <c r="F4" s="8"/>
    </row>
    <row r="5" spans="1:6" x14ac:dyDescent="0.25">
      <c r="A5" s="40" t="s">
        <v>64</v>
      </c>
      <c r="B5" s="40"/>
      <c r="C5" s="40"/>
      <c r="D5" s="40"/>
      <c r="E5" s="40"/>
      <c r="F5" s="40"/>
    </row>
    <row r="6" spans="1:6" x14ac:dyDescent="0.25">
      <c r="A6" s="8" t="s">
        <v>130</v>
      </c>
      <c r="B6" s="8" t="s">
        <v>65</v>
      </c>
      <c r="C6" s="8" t="s">
        <v>15</v>
      </c>
      <c r="D6" s="25" t="s">
        <v>3</v>
      </c>
      <c r="E6" s="2" t="s">
        <v>75</v>
      </c>
      <c r="F6" s="8" t="s">
        <v>53</v>
      </c>
    </row>
    <row r="7" spans="1:6" x14ac:dyDescent="0.25">
      <c r="A7" s="8" t="s">
        <v>77</v>
      </c>
      <c r="B7" s="8" t="s">
        <v>66</v>
      </c>
      <c r="C7" s="8" t="s">
        <v>15</v>
      </c>
      <c r="D7" s="25" t="s">
        <v>3</v>
      </c>
      <c r="E7" s="2" t="s">
        <v>75</v>
      </c>
      <c r="F7" s="8"/>
    </row>
    <row r="8" spans="1:6" x14ac:dyDescent="0.25">
      <c r="A8" s="24" t="s">
        <v>129</v>
      </c>
      <c r="B8" s="24"/>
      <c r="C8" s="24" t="s">
        <v>136</v>
      </c>
      <c r="D8" s="24" t="s">
        <v>137</v>
      </c>
      <c r="E8" s="24" t="s">
        <v>137</v>
      </c>
      <c r="F8" s="24"/>
    </row>
    <row r="9" spans="1:6" x14ac:dyDescent="0.25">
      <c r="A9" s="8" t="s">
        <v>78</v>
      </c>
      <c r="B9" s="8" t="s">
        <v>133</v>
      </c>
      <c r="C9" s="25" t="s">
        <v>3</v>
      </c>
      <c r="D9" s="25" t="s">
        <v>3</v>
      </c>
      <c r="E9" s="25" t="e">
        <f>C9+(D9*10)</f>
        <v>#VALUE!</v>
      </c>
      <c r="F9" s="8"/>
    </row>
    <row r="10" spans="1:6" x14ac:dyDescent="0.25">
      <c r="A10" s="8" t="s">
        <v>79</v>
      </c>
      <c r="B10" s="8" t="s">
        <v>134</v>
      </c>
      <c r="C10" s="25" t="s">
        <v>3</v>
      </c>
      <c r="D10" s="25" t="s">
        <v>3</v>
      </c>
      <c r="E10" s="25" t="e">
        <f t="shared" ref="E10:E11" si="0">C10+(D10*10)</f>
        <v>#VALUE!</v>
      </c>
      <c r="F10" s="8"/>
    </row>
    <row r="11" spans="1:6" x14ac:dyDescent="0.25">
      <c r="A11" s="8" t="s">
        <v>80</v>
      </c>
      <c r="B11" s="8" t="s">
        <v>135</v>
      </c>
      <c r="C11" s="25" t="s">
        <v>3</v>
      </c>
      <c r="D11" s="25" t="s">
        <v>3</v>
      </c>
      <c r="E11" s="25" t="e">
        <f t="shared" si="0"/>
        <v>#VALUE!</v>
      </c>
      <c r="F11" s="8"/>
    </row>
    <row r="12" spans="1:6" s="6" customFormat="1" x14ac:dyDescent="0.25">
      <c r="A12" s="40" t="s">
        <v>71</v>
      </c>
      <c r="B12" s="40"/>
      <c r="C12" s="40"/>
      <c r="D12" s="40"/>
      <c r="E12" s="40"/>
      <c r="F12" s="40"/>
    </row>
    <row r="13" spans="1:6" ht="75.75" customHeight="1" x14ac:dyDescent="0.25">
      <c r="A13" s="8" t="s">
        <v>131</v>
      </c>
      <c r="B13" s="8" t="s">
        <v>72</v>
      </c>
      <c r="C13" s="8" t="s">
        <v>49</v>
      </c>
      <c r="D13" s="25" t="s">
        <v>3</v>
      </c>
      <c r="E13" s="28"/>
      <c r="F13" s="14" t="s">
        <v>148</v>
      </c>
    </row>
    <row r="14" spans="1:6" ht="30" x14ac:dyDescent="0.25">
      <c r="A14" s="8" t="s">
        <v>132</v>
      </c>
      <c r="B14" s="8" t="s">
        <v>87</v>
      </c>
      <c r="C14" s="8" t="s">
        <v>11</v>
      </c>
      <c r="D14" s="25"/>
      <c r="E14" s="2" t="s">
        <v>74</v>
      </c>
      <c r="F14" s="14" t="s">
        <v>73</v>
      </c>
    </row>
    <row r="15" spans="1:6" x14ac:dyDescent="0.25">
      <c r="A15" s="40" t="s">
        <v>67</v>
      </c>
      <c r="B15" s="40"/>
      <c r="C15" s="40"/>
      <c r="D15" s="40"/>
      <c r="E15" s="40"/>
      <c r="F15" s="40"/>
    </row>
    <row r="16" spans="1:6" x14ac:dyDescent="0.25">
      <c r="A16" s="8" t="s">
        <v>83</v>
      </c>
      <c r="B16" s="8" t="s">
        <v>69</v>
      </c>
      <c r="C16" s="8" t="s">
        <v>11</v>
      </c>
      <c r="D16" s="25" t="s">
        <v>3</v>
      </c>
      <c r="E16" s="2" t="s">
        <v>74</v>
      </c>
      <c r="F16" s="8" t="s">
        <v>52</v>
      </c>
    </row>
    <row r="17" spans="1:6" x14ac:dyDescent="0.25">
      <c r="A17" s="8" t="s">
        <v>84</v>
      </c>
      <c r="B17" s="8" t="s">
        <v>16</v>
      </c>
      <c r="C17" s="8" t="s">
        <v>11</v>
      </c>
      <c r="D17" s="25" t="s">
        <v>3</v>
      </c>
      <c r="E17" s="2" t="s">
        <v>74</v>
      </c>
      <c r="F17" s="8" t="s">
        <v>52</v>
      </c>
    </row>
    <row r="18" spans="1:6" x14ac:dyDescent="0.25">
      <c r="A18" s="8" t="s">
        <v>85</v>
      </c>
      <c r="B18" s="8" t="s">
        <v>68</v>
      </c>
      <c r="C18" s="8" t="s">
        <v>11</v>
      </c>
      <c r="D18" s="25" t="s">
        <v>3</v>
      </c>
      <c r="E18" s="2" t="s">
        <v>74</v>
      </c>
      <c r="F18" s="8" t="s">
        <v>52</v>
      </c>
    </row>
    <row r="19" spans="1:6" x14ac:dyDescent="0.25">
      <c r="A19" s="8" t="s">
        <v>86</v>
      </c>
      <c r="B19" s="8" t="s">
        <v>70</v>
      </c>
      <c r="C19" s="8" t="s">
        <v>11</v>
      </c>
      <c r="D19" s="25" t="s">
        <v>3</v>
      </c>
      <c r="E19" s="2" t="s">
        <v>74</v>
      </c>
      <c r="F19" s="8" t="s">
        <v>82</v>
      </c>
    </row>
  </sheetData>
  <sheetProtection algorithmName="SHA-512" hashValue="dY5mkgD03hmNDaVSdqZZbhGGRj3LEQVniNWU76Sv3OOVjwpjF9PCo9fa9gHdK5Loq+4+snH7ZJusI552+7TTqg==" saltValue="dvyki0HFeu6L7NDAzPNLjw==" spinCount="100000" sheet="1" objects="1" scenarios="1"/>
  <mergeCells count="6">
    <mergeCell ref="A5:F5"/>
    <mergeCell ref="A3:F3"/>
    <mergeCell ref="A15:F15"/>
    <mergeCell ref="A2:B2"/>
    <mergeCell ref="A1:F1"/>
    <mergeCell ref="A12:F1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768C13-2D9A-45E4-A67E-4FFFC1FBABD8}">
  <dimension ref="A1:B6"/>
  <sheetViews>
    <sheetView workbookViewId="0">
      <selection activeCell="A2" sqref="A2"/>
    </sheetView>
  </sheetViews>
  <sheetFormatPr defaultRowHeight="15" x14ac:dyDescent="0.25"/>
  <cols>
    <col min="1" max="1" width="35.7109375" customWidth="1"/>
    <col min="2" max="2" width="50" customWidth="1"/>
  </cols>
  <sheetData>
    <row r="1" spans="1:2" x14ac:dyDescent="0.25">
      <c r="A1" s="44" t="s">
        <v>141</v>
      </c>
      <c r="B1" s="45"/>
    </row>
    <row r="2" spans="1:2" x14ac:dyDescent="0.25">
      <c r="A2" s="29" t="s">
        <v>145</v>
      </c>
      <c r="B2" s="30"/>
    </row>
    <row r="3" spans="1:2" x14ac:dyDescent="0.25">
      <c r="A3" s="29" t="s">
        <v>146</v>
      </c>
      <c r="B3" s="30"/>
    </row>
    <row r="4" spans="1:2" x14ac:dyDescent="0.25">
      <c r="A4" s="29" t="s">
        <v>142</v>
      </c>
      <c r="B4" s="30"/>
    </row>
    <row r="5" spans="1:2" x14ac:dyDescent="0.25">
      <c r="A5" s="29" t="s">
        <v>143</v>
      </c>
      <c r="B5" s="30"/>
    </row>
    <row r="6" spans="1:2" x14ac:dyDescent="0.25">
      <c r="A6" s="29" t="s">
        <v>144</v>
      </c>
      <c r="B6" s="30"/>
    </row>
  </sheetData>
  <sheetProtection algorithmName="SHA-512" hashValue="f/iKrghnpoVJqdxFYZ3RrWxiy3QvKqk+rgSW21bA6KCVa9WaeOutu76Ljj4XV/XNxn79GqQVAJ6rGeZYmQxcSw==" saltValue="rmgLc4EpZjJMSPgPlqyZ5A==" spinCount="100000" sheet="1" objects="1" scenarios="1"/>
  <mergeCells count="1">
    <mergeCell ref="A1:B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01982F777E6194F9D793313344E5F04" ma:contentTypeVersion="8" ma:contentTypeDescription="Een nieuw document maken." ma:contentTypeScope="" ma:versionID="d0991b9e37bf3175bf5c5a667f8b07cd">
  <xsd:schema xmlns:xsd="http://www.w3.org/2001/XMLSchema" xmlns:xs="http://www.w3.org/2001/XMLSchema" xmlns:p="http://schemas.microsoft.com/office/2006/metadata/properties" xmlns:ns2="51ab5f65-535c-4940-b28d-ed275fef4dab" targetNamespace="http://schemas.microsoft.com/office/2006/metadata/properties" ma:root="true" ma:fieldsID="5f9c98ea483d025676ddddbceedae38b" ns2:_="">
    <xsd:import namespace="51ab5f65-535c-4940-b28d-ed275fef4d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ab5f65-535c-4940-b28d-ed275fef4d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d76d523e-9e0f-4574-8116-e8acf6b1d0d7" ma:termSetId="09814cd3-568e-fe90-9814-8d621ff8fb84" ma:anchorId="fba54fb3-c3e1-fe81-a776-ca4b69148c4d" ma:open="true" ma:isKeyword="false">
      <xsd:complexType>
        <xsd:sequence>
          <xsd:element ref="pc:Terms" minOccurs="0" maxOccurs="1"/>
        </xsd:sequence>
      </xsd:complex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1ab5f65-535c-4940-b28d-ed275fef4d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0D87643-3194-4B9D-B549-D0D337CC0E8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ab5f65-535c-4940-b28d-ed275fef4d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02C1F75-E73F-491D-89F0-AE98333033E8}">
  <ds:schemaRefs>
    <ds:schemaRef ds:uri="http://schemas.microsoft.com/sharepoint/v3/contenttype/forms"/>
  </ds:schemaRefs>
</ds:datastoreItem>
</file>

<file path=customXml/itemProps3.xml><?xml version="1.0" encoding="utf-8"?>
<ds:datastoreItem xmlns:ds="http://schemas.openxmlformats.org/officeDocument/2006/customXml" ds:itemID="{302316C5-3293-461F-825D-929A491493F9}">
  <ds:schemaRefs>
    <ds:schemaRef ds:uri="51ab5f65-535c-4940-b28d-ed275fef4dab"/>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http://schemas.microsoft.com/office/2006/documentManagement/types"/>
    <ds:schemaRef ds:uri="http://purl.org/dc/terms/"/>
    <ds:schemaRef ds:uri="http://www.w3.org/XML/1998/namespace"/>
    <ds:schemaRef ds:uri="http://purl.org/dc/dcmitype/"/>
  </ds:schemaRefs>
</ds:datastoreItem>
</file>

<file path=docMetadata/LabelInfo.xml><?xml version="1.0" encoding="utf-8"?>
<clbl:labelList xmlns:clbl="http://schemas.microsoft.com/office/2020/mipLabelMetadata">
  <clbl:label id="{c0c7dc89-3ca5-4565-aac6-397d06363c8e}" enabled="0" method="" siteId="{c0c7dc89-3ca5-4565-aac6-397d06363c8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4</vt:i4>
      </vt:variant>
    </vt:vector>
  </HeadingPairs>
  <TitlesOfParts>
    <vt:vector size="4" baseType="lpstr">
      <vt:lpstr>Instructie en uitgangspunten</vt:lpstr>
      <vt:lpstr>Prijzenblad</vt:lpstr>
      <vt:lpstr>Optionele diensten</vt:lpstr>
      <vt:lpstr>Verklaring Inschrijver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Leonie Houtenbos</dc:creator>
  <cp:keywords/>
  <dc:description/>
  <cp:lastModifiedBy>Frank Hattink</cp:lastModifiedBy>
  <cp:revision/>
  <dcterms:created xsi:type="dcterms:W3CDTF">2026-09-15T12:43:23Z</dcterms:created>
  <dcterms:modified xsi:type="dcterms:W3CDTF">2026-10-20T13:57:15Z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0x010100901982F777E6194F9D793313344E5F04</vt:lpwstr>
  </property>
  <property fmtid="{D5CDD505-2E9C-101B-9397-08002B2CF9AE}" pid="3" name="MediaServiceImageTags">
    <vt:lpwstr/>
  </property>
</Properties>
</file>