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rij.sharepoint.com/sites/AanbestedingenBedrijfsvoering2026-FZ-Sanitairevoorzieningen/Gedeelde documenten/"/>
    </mc:Choice>
  </mc:AlternateContent>
  <xr:revisionPtr revIDLastSave="617" documentId="11_26724B59912834FC9810F727F6DA824A399D1C9B" xr6:coauthVersionLast="47" xr6:coauthVersionMax="47" xr10:uidLastSave="{67CC4B49-8B06-4347-A7A0-E6F1E84908DF}"/>
  <bookViews>
    <workbookView xWindow="12855" yWindow="-16425" windowWidth="29040" windowHeight="15720" activeTab="1" xr2:uid="{00000000-000D-0000-FFFF-FFFF00000000}"/>
  </bookViews>
  <sheets>
    <sheet name="Locatie overzicht" sheetId="11" r:id="rId1"/>
    <sheet name="Prijzenblad WRIJ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1" l="1"/>
  <c r="J12" i="11"/>
  <c r="J11" i="11"/>
  <c r="J10" i="11"/>
  <c r="J9" i="11"/>
  <c r="J6" i="11"/>
  <c r="J5" i="11"/>
  <c r="J4" i="11"/>
  <c r="F29" i="10"/>
  <c r="H29" i="10" s="1"/>
  <c r="J14" i="11"/>
  <c r="J7" i="11"/>
  <c r="F20" i="10"/>
  <c r="F21" i="10"/>
  <c r="F22" i="10"/>
  <c r="F23" i="10"/>
  <c r="F24" i="10"/>
  <c r="F19" i="10"/>
  <c r="F33" i="10"/>
  <c r="H33" i="10" s="1"/>
  <c r="F43" i="10"/>
  <c r="G43" i="10" s="1"/>
  <c r="F42" i="10"/>
  <c r="G42" i="10" s="1"/>
  <c r="F41" i="10"/>
  <c r="G41" i="10" s="1"/>
  <c r="F40" i="10"/>
  <c r="G40" i="10" s="1"/>
  <c r="G44" i="10" s="1"/>
  <c r="B49" i="10" s="1"/>
  <c r="F34" i="10"/>
  <c r="H34" i="10" s="1"/>
  <c r="F32" i="10"/>
  <c r="H32" i="10" s="1"/>
  <c r="F31" i="10"/>
  <c r="H31" i="10" s="1"/>
  <c r="F30" i="10"/>
  <c r="H30" i="10" s="1"/>
  <c r="H35" i="10" l="1"/>
  <c r="B48" i="10" s="1"/>
  <c r="F25" i="10"/>
  <c r="B47" i="10" s="1"/>
  <c r="B51" i="10" l="1"/>
</calcChain>
</file>

<file path=xl/sharedStrings.xml><?xml version="1.0" encoding="utf-8"?>
<sst xmlns="http://schemas.openxmlformats.org/spreadsheetml/2006/main" count="107" uniqueCount="74">
  <si>
    <t>Sluis Doesburg</t>
  </si>
  <si>
    <t>Steunpunt Vorden</t>
  </si>
  <si>
    <t>Steunpunt Ruurlo</t>
  </si>
  <si>
    <t>Steunpunt Baak</t>
  </si>
  <si>
    <t>Steunpunt Haarlo</t>
  </si>
  <si>
    <t>Product</t>
  </si>
  <si>
    <t>Vouwhanddoek dispenser</t>
  </si>
  <si>
    <t>Zeepschuim dispenser</t>
  </si>
  <si>
    <t>Toiletpapier dispenser</t>
  </si>
  <si>
    <t>Toiletbrilreiniger</t>
  </si>
  <si>
    <t>Afvalbak handdoekjes</t>
  </si>
  <si>
    <t>Luchtverfrisser dispenser</t>
  </si>
  <si>
    <t>Hygiënebox</t>
  </si>
  <si>
    <t>Toiletborstelset</t>
  </si>
  <si>
    <t>Schoonloopmat 115x200 cm</t>
  </si>
  <si>
    <t>Schoonloopmat 150x250 cm</t>
  </si>
  <si>
    <t>Urinematje</t>
  </si>
  <si>
    <t>nvt</t>
  </si>
  <si>
    <t>BIJLAGE 1 Prijzenblad sanitaire voorzieningen</t>
  </si>
  <si>
    <t>Instructie:</t>
  </si>
  <si>
    <t>- Het hanteren van afwijkende tarief- en/of prijsmodellen is niet toegestaan</t>
  </si>
  <si>
    <t>- De in deze prijsopgave vermelde aantallen zijn indicatief, hieraan kunnen geen rechten worden ontleend.</t>
  </si>
  <si>
    <t>- Prijzen dienen in Euro’s (€) en exclusief BTW ingevuld te worden.</t>
  </si>
  <si>
    <t>- De genoemde prijzen zijn all-in prijzen en vast conform de opgenomen indexering</t>
  </si>
  <si>
    <t xml:space="preserve">- De prijzen zijn inclusief alle bijkomende kosten zoals voorbereiding, contactmomenten, afvoer afval, montagematerialen, personeelsinzet, transport, voorraadbeheer, e.d. Er kunnen geen andere kosten in rekening gebracht worden. </t>
  </si>
  <si>
    <t>salariskosten, overheadkosten, kosten voor gebruikapparatuur, kosten van keuringen, certificaten, verzekeringen, transport-, reis- en verblijfskosten e.d.</t>
  </si>
  <si>
    <t>Investering dispensers (eigendom opdrachtgever)</t>
  </si>
  <si>
    <t>Type</t>
  </si>
  <si>
    <t>Aantal vaste fictieve eenheden</t>
  </si>
  <si>
    <t>Eenheid</t>
  </si>
  <si>
    <t>Artikelnummer</t>
  </si>
  <si>
    <t>Prijs per eenheid per stuk</t>
  </si>
  <si>
    <t>Totaal prijs</t>
  </si>
  <si>
    <t>Afvalbak</t>
  </si>
  <si>
    <t>per stuk</t>
  </si>
  <si>
    <t>Totaal</t>
  </si>
  <si>
    <t>Verbruiksartikelen</t>
  </si>
  <si>
    <t>Fictieve volumes per jaar</t>
  </si>
  <si>
    <t xml:space="preserve">eenheid </t>
  </si>
  <si>
    <t>eenheid per verpakking (1)</t>
  </si>
  <si>
    <t>aantal verpakkingseenheden</t>
  </si>
  <si>
    <t>Prijs per verpakkingseenheid</t>
  </si>
  <si>
    <t>Totaalprijs per jaar</t>
  </si>
  <si>
    <t>Vouwhanddoekjes 2-laags</t>
  </si>
  <si>
    <t>stuks</t>
  </si>
  <si>
    <t>Zeepschuim</t>
  </si>
  <si>
    <t>liter</t>
  </si>
  <si>
    <t>Toiletrollen 2-laags</t>
  </si>
  <si>
    <t>meter</t>
  </si>
  <si>
    <t>Toiletborstel</t>
  </si>
  <si>
    <t>Urinoirmat</t>
  </si>
  <si>
    <t xml:space="preserve">(1) Inschrijver dient haar eigen inhoud in kolom E op te nemen naar haar verpakkingseenheden. In kolom F wordt deze eenheid automatisch verrekend.
 Bijvoorbeeld: heeft de leverancier toiletrollen van 150 meter en zitten er 6 in een verpakking? Vul dan (150x6) 900 in kolom E in. </t>
  </si>
  <si>
    <t>Servicevoorzieningen</t>
  </si>
  <si>
    <t>Prijs per eenheid per week</t>
  </si>
  <si>
    <t>Prijs per eenheid per jaar</t>
  </si>
  <si>
    <t>Totaal prijs per jaar</t>
  </si>
  <si>
    <t>per stuk (inclusief luchverfrisser)</t>
  </si>
  <si>
    <t>per stuk (inclusief 2 wekelijks omwisselen)</t>
  </si>
  <si>
    <t>per stuk (inclusief 4 wekelijks omwisselen)</t>
  </si>
  <si>
    <t>Subtotalen</t>
  </si>
  <si>
    <t>Totaal afkoop hardware</t>
  </si>
  <si>
    <t>Totaal fictieve inschrijfsom</t>
  </si>
  <si>
    <t>Ondergetekende verklaart hierbij dat de prijzen zijn op basis van de in de aanbestedingsdocumenten (en daaraan gerelateerde documentatie) verstrekte informatie, genoemde omstandigheden, voorwaarden, wensen en eisen.</t>
  </si>
  <si>
    <t>Naam Inschrijver:</t>
  </si>
  <si>
    <t xml:space="preserve">Naam ondergetekende: </t>
  </si>
  <si>
    <t>Datum:</t>
  </si>
  <si>
    <t>Handtekening:</t>
  </si>
  <si>
    <t>Brug Hoog Keppel</t>
  </si>
  <si>
    <t>Brug Laag Keppel</t>
  </si>
  <si>
    <t>Kantoor Doetinchem</t>
  </si>
  <si>
    <t>Totaal verbruiksartikelen*</t>
  </si>
  <si>
    <t>Totaal servicevoorzieningen*</t>
  </si>
  <si>
    <t>* Het totaal van de verbruiksartikelen en servicevoorzieningen worden doorgerekend voor de initiele looptijd van de overeenkomst (drie jaar)</t>
  </si>
  <si>
    <t>- Alle groene velden dienen in de tabel ingevuld te worden door Inschrijver. Het niet volledig invullen of het aanpassen van niet-groene velden van de tabel kan tot uitsluiting leiden.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</si>
</sst>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rial"/>
    </font>
    <font>
      <b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name val="Verdana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0"/>
      <name val="Aptos Narrow"/>
      <family val="2"/>
      <scheme val="minor"/>
    </font>
    <font>
      <i/>
      <sz val="9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0"/>
    <xf numFmtId="0" fontId="11" fillId="0" borderId="0"/>
  </cellStyleXfs>
  <cellXfs count="55">
    <xf numFmtId="0" fontId="0" fillId="0" borderId="0" xfId="0"/>
    <xf numFmtId="0" fontId="0" fillId="0" borderId="2" xfId="0" applyBorder="1"/>
    <xf numFmtId="0" fontId="6" fillId="0" borderId="0" xfId="0" applyFont="1"/>
    <xf numFmtId="0" fontId="0" fillId="0" borderId="0" xfId="0" quotePrefix="1"/>
    <xf numFmtId="0" fontId="7" fillId="2" borderId="0" xfId="0" applyFont="1" applyFill="1" applyAlignment="1">
      <alignment horizontal="left"/>
    </xf>
    <xf numFmtId="0" fontId="9" fillId="0" borderId="0" xfId="3" applyFont="1" applyAlignment="1">
      <alignment horizontal="left" wrapText="1"/>
    </xf>
    <xf numFmtId="0" fontId="1" fillId="0" borderId="0" xfId="4" applyFont="1"/>
    <xf numFmtId="0" fontId="10" fillId="0" borderId="0" xfId="3" applyFont="1" applyAlignment="1">
      <alignment horizontal="right"/>
    </xf>
    <xf numFmtId="0" fontId="9" fillId="3" borderId="1" xfId="3" applyFont="1" applyFill="1" applyBorder="1"/>
    <xf numFmtId="0" fontId="1" fillId="0" borderId="0" xfId="4" applyFont="1" applyAlignment="1">
      <alignment vertical="top"/>
    </xf>
    <xf numFmtId="0" fontId="1" fillId="0" borderId="0" xfId="0" applyFont="1"/>
    <xf numFmtId="0" fontId="3" fillId="0" borderId="0" xfId="0" applyFont="1"/>
    <xf numFmtId="44" fontId="0" fillId="0" borderId="2" xfId="0" applyNumberFormat="1" applyBorder="1"/>
    <xf numFmtId="0" fontId="3" fillId="0" borderId="2" xfId="0" applyFont="1" applyBorder="1"/>
    <xf numFmtId="44" fontId="3" fillId="0" borderId="15" xfId="0" applyNumberFormat="1" applyFont="1" applyBorder="1"/>
    <xf numFmtId="44" fontId="0" fillId="0" borderId="0" xfId="0" applyNumberFormat="1"/>
    <xf numFmtId="3" fontId="0" fillId="0" borderId="2" xfId="0" applyNumberFormat="1" applyBorder="1"/>
    <xf numFmtId="0" fontId="0" fillId="0" borderId="2" xfId="1" applyNumberFormat="1" applyFont="1" applyBorder="1"/>
    <xf numFmtId="1" fontId="0" fillId="0" borderId="2" xfId="1" applyNumberFormat="1" applyFont="1" applyBorder="1"/>
    <xf numFmtId="44" fontId="0" fillId="0" borderId="3" xfId="0" applyNumberFormat="1" applyBorder="1"/>
    <xf numFmtId="44" fontId="0" fillId="0" borderId="15" xfId="0" applyNumberFormat="1" applyBorder="1"/>
    <xf numFmtId="0" fontId="12" fillId="5" borderId="4" xfId="0" applyFont="1" applyFill="1" applyBorder="1"/>
    <xf numFmtId="44" fontId="12" fillId="5" borderId="5" xfId="0" applyNumberFormat="1" applyFont="1" applyFill="1" applyBorder="1"/>
    <xf numFmtId="0" fontId="0" fillId="7" borderId="2" xfId="0" applyFill="1" applyBorder="1"/>
    <xf numFmtId="44" fontId="0" fillId="7" borderId="2" xfId="0" applyNumberFormat="1" applyFill="1" applyBorder="1"/>
    <xf numFmtId="0" fontId="0" fillId="8" borderId="0" xfId="0" applyFill="1"/>
    <xf numFmtId="0" fontId="0" fillId="6" borderId="2" xfId="0" applyFill="1" applyBorder="1"/>
    <xf numFmtId="0" fontId="2" fillId="8" borderId="0" xfId="0" applyFont="1" applyFill="1"/>
    <xf numFmtId="0" fontId="0" fillId="6" borderId="0" xfId="0" applyFill="1"/>
    <xf numFmtId="0" fontId="2" fillId="8" borderId="0" xfId="0" applyFont="1" applyFill="1" applyAlignment="1">
      <alignment horizontal="right"/>
    </xf>
    <xf numFmtId="0" fontId="0" fillId="0" borderId="16" xfId="0" applyBorder="1"/>
    <xf numFmtId="44" fontId="0" fillId="0" borderId="16" xfId="0" applyNumberFormat="1" applyBorder="1"/>
    <xf numFmtId="0" fontId="0" fillId="2" borderId="2" xfId="0" applyFill="1" applyBorder="1"/>
    <xf numFmtId="1" fontId="0" fillId="2" borderId="2" xfId="1" applyNumberFormat="1" applyFont="1" applyFill="1" applyBorder="1"/>
    <xf numFmtId="0" fontId="0" fillId="2" borderId="0" xfId="0" applyFill="1"/>
    <xf numFmtId="0" fontId="2" fillId="9" borderId="0" xfId="0" applyFont="1" applyFill="1"/>
    <xf numFmtId="0" fontId="14" fillId="9" borderId="3" xfId="0" applyFont="1" applyFill="1" applyBorder="1"/>
    <xf numFmtId="0" fontId="14" fillId="9" borderId="0" xfId="0" applyFont="1" applyFill="1"/>
    <xf numFmtId="0" fontId="5" fillId="0" borderId="0" xfId="0" applyFont="1"/>
    <xf numFmtId="0" fontId="0" fillId="6" borderId="2" xfId="0" applyFill="1" applyBorder="1" applyAlignment="1">
      <alignment wrapText="1"/>
    </xf>
    <xf numFmtId="0" fontId="0" fillId="6" borderId="0" xfId="0" applyFill="1" applyAlignment="1">
      <alignment wrapText="1"/>
    </xf>
    <xf numFmtId="0" fontId="0" fillId="0" borderId="3" xfId="0" applyBorder="1"/>
    <xf numFmtId="0" fontId="13" fillId="0" borderId="0" xfId="0" applyFont="1" applyAlignment="1">
      <alignment wrapText="1"/>
    </xf>
    <xf numFmtId="0" fontId="9" fillId="3" borderId="1" xfId="3" applyFont="1" applyFill="1" applyBorder="1" applyAlignment="1">
      <alignment horizontal="left" vertical="top"/>
    </xf>
    <xf numFmtId="0" fontId="9" fillId="3" borderId="12" xfId="3" applyFont="1" applyFill="1" applyBorder="1" applyAlignment="1">
      <alignment horizontal="left" vertical="top"/>
    </xf>
    <xf numFmtId="0" fontId="9" fillId="3" borderId="6" xfId="3" applyFont="1" applyFill="1" applyBorder="1" applyAlignment="1">
      <alignment horizontal="left" vertical="top"/>
    </xf>
    <xf numFmtId="0" fontId="10" fillId="4" borderId="7" xfId="3" applyFont="1" applyFill="1" applyBorder="1" applyAlignment="1" applyProtection="1">
      <alignment horizontal="center"/>
      <protection locked="0"/>
    </xf>
    <xf numFmtId="0" fontId="10" fillId="4" borderId="8" xfId="3" applyFont="1" applyFill="1" applyBorder="1" applyAlignment="1" applyProtection="1">
      <alignment horizontal="center"/>
      <protection locked="0"/>
    </xf>
    <xf numFmtId="0" fontId="10" fillId="4" borderId="13" xfId="3" applyFont="1" applyFill="1" applyBorder="1" applyAlignment="1" applyProtection="1">
      <alignment horizontal="center"/>
      <protection locked="0"/>
    </xf>
    <xf numFmtId="0" fontId="10" fillId="4" borderId="14" xfId="3" applyFont="1" applyFill="1" applyBorder="1" applyAlignment="1" applyProtection="1">
      <alignment horizontal="center"/>
      <protection locked="0"/>
    </xf>
    <xf numFmtId="0" fontId="10" fillId="4" borderId="9" xfId="3" applyFont="1" applyFill="1" applyBorder="1" applyAlignment="1" applyProtection="1">
      <alignment horizontal="center"/>
      <protection locked="0"/>
    </xf>
    <xf numFmtId="0" fontId="10" fillId="4" borderId="10" xfId="3" applyFont="1" applyFill="1" applyBorder="1" applyAlignment="1" applyProtection="1">
      <alignment horizontal="center"/>
      <protection locked="0"/>
    </xf>
    <xf numFmtId="0" fontId="9" fillId="0" borderId="0" xfId="3" applyFont="1" applyAlignment="1">
      <alignment horizontal="left" vertical="top" wrapText="1"/>
    </xf>
    <xf numFmtId="0" fontId="10" fillId="4" borderId="3" xfId="3" applyFont="1" applyFill="1" applyBorder="1" applyAlignment="1" applyProtection="1">
      <alignment horizontal="center"/>
      <protection locked="0"/>
    </xf>
    <xf numFmtId="0" fontId="10" fillId="4" borderId="11" xfId="3" applyFont="1" applyFill="1" applyBorder="1" applyAlignment="1" applyProtection="1">
      <alignment horizontal="center"/>
      <protection locked="0"/>
    </xf>
  </cellXfs>
  <cellStyles count="5">
    <cellStyle name="Euro" xfId="2" xr:uid="{8FE1C118-6BA3-46D1-9861-10F2925AA62D}"/>
    <cellStyle name="Standaard" xfId="0" builtinId="0"/>
    <cellStyle name="Standaard 2" xfId="4" xr:uid="{FD80FB50-3765-4BE5-8A4A-7F8AE565191B}"/>
    <cellStyle name="Standaard 9" xfId="3" xr:uid="{CFD99E68-9E0B-4139-925A-755B994D5159}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655547</xdr:colOff>
      <xdr:row>2</xdr:row>
      <xdr:rowOff>65952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D9FFA78-F602-44CB-A397-AE5409F8C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3897" cy="446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655547</xdr:colOff>
      <xdr:row>2</xdr:row>
      <xdr:rowOff>65952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6740500C-23AB-4474-9914-E3F9AA08A843}"/>
            </a:ext>
            <a:ext uri="{147F2762-F138-4A5C-976F-8EAC2B608ADB}">
              <a16:predDERef xmlns:a16="http://schemas.microsoft.com/office/drawing/2014/main" pred="{ED9FFA78-F602-44CB-A397-AE5409F8C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3897" cy="446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9963-0570-47E1-9EC5-6B019E82664B}">
  <dimension ref="A2:J17"/>
  <sheetViews>
    <sheetView zoomScale="80" zoomScaleNormal="80" workbookViewId="0">
      <selection activeCell="B3" sqref="B3"/>
    </sheetView>
  </sheetViews>
  <sheetFormatPr defaultRowHeight="14.4" x14ac:dyDescent="0.3"/>
  <cols>
    <col min="1" max="1" width="26" bestFit="1" customWidth="1"/>
    <col min="2" max="2" width="19.33203125" bestFit="1" customWidth="1"/>
    <col min="3" max="3" width="14.6640625" bestFit="1" customWidth="1"/>
    <col min="4" max="4" width="16.6640625" bestFit="1" customWidth="1"/>
    <col min="5" max="5" width="16.33203125" bestFit="1" customWidth="1"/>
    <col min="6" max="6" width="14.88671875" bestFit="1" customWidth="1"/>
    <col min="7" max="7" width="16.44140625" bestFit="1" customWidth="1"/>
    <col min="8" max="9" width="16.44140625" customWidth="1"/>
  </cols>
  <sheetData>
    <row r="2" spans="1:10" s="11" customFormat="1" x14ac:dyDescent="0.3">
      <c r="B2" s="35" t="s">
        <v>69</v>
      </c>
      <c r="C2" s="35" t="s">
        <v>0</v>
      </c>
      <c r="D2" s="35" t="s">
        <v>1</v>
      </c>
      <c r="E2" s="35" t="s">
        <v>2</v>
      </c>
      <c r="F2" s="35" t="s">
        <v>3</v>
      </c>
      <c r="G2" s="35" t="s">
        <v>4</v>
      </c>
      <c r="H2" s="35" t="s">
        <v>67</v>
      </c>
      <c r="I2" s="35" t="s">
        <v>68</v>
      </c>
      <c r="J2" s="35" t="s">
        <v>35</v>
      </c>
    </row>
    <row r="3" spans="1:10" x14ac:dyDescent="0.3">
      <c r="A3" s="35" t="s">
        <v>5</v>
      </c>
    </row>
    <row r="4" spans="1:10" x14ac:dyDescent="0.3">
      <c r="A4" s="36" t="s">
        <v>6</v>
      </c>
      <c r="B4" s="1">
        <v>30</v>
      </c>
      <c r="C4" s="1">
        <v>2</v>
      </c>
      <c r="D4" s="1">
        <v>2</v>
      </c>
      <c r="E4" s="1">
        <v>2</v>
      </c>
      <c r="F4" s="1">
        <v>2</v>
      </c>
      <c r="G4" s="41">
        <v>2</v>
      </c>
      <c r="H4" s="1">
        <v>1</v>
      </c>
      <c r="I4" s="1">
        <v>1</v>
      </c>
      <c r="J4" s="1">
        <f>SUM(B4:I4)</f>
        <v>42</v>
      </c>
    </row>
    <row r="5" spans="1:10" x14ac:dyDescent="0.3">
      <c r="A5" s="36" t="s">
        <v>7</v>
      </c>
      <c r="B5" s="1">
        <v>30</v>
      </c>
      <c r="C5" s="1">
        <v>2</v>
      </c>
      <c r="D5" s="1">
        <v>2</v>
      </c>
      <c r="E5" s="1">
        <v>2</v>
      </c>
      <c r="F5" s="1">
        <v>2</v>
      </c>
      <c r="G5" s="41">
        <v>2</v>
      </c>
      <c r="H5" s="1">
        <v>1</v>
      </c>
      <c r="I5" s="1">
        <v>1</v>
      </c>
      <c r="J5" s="1">
        <f>SUM(B5:I5)</f>
        <v>42</v>
      </c>
    </row>
    <row r="6" spans="1:10" x14ac:dyDescent="0.3">
      <c r="A6" s="36" t="s">
        <v>8</v>
      </c>
      <c r="B6" s="1">
        <v>28</v>
      </c>
      <c r="C6" s="1">
        <v>1</v>
      </c>
      <c r="D6" s="1">
        <v>1</v>
      </c>
      <c r="E6" s="1">
        <v>1</v>
      </c>
      <c r="F6" s="1">
        <v>1</v>
      </c>
      <c r="G6" s="41">
        <v>1</v>
      </c>
      <c r="H6" s="1">
        <v>1</v>
      </c>
      <c r="I6" s="1">
        <v>1</v>
      </c>
      <c r="J6" s="1">
        <f>SUM(B6:I6)</f>
        <v>35</v>
      </c>
    </row>
    <row r="7" spans="1:10" x14ac:dyDescent="0.3">
      <c r="A7" s="36" t="s">
        <v>9</v>
      </c>
      <c r="B7" s="1">
        <v>28</v>
      </c>
      <c r="C7" s="1">
        <v>1</v>
      </c>
      <c r="D7" s="1">
        <v>1</v>
      </c>
      <c r="E7" s="1">
        <v>1</v>
      </c>
      <c r="F7" s="1">
        <v>1</v>
      </c>
      <c r="G7" s="41">
        <v>1</v>
      </c>
      <c r="H7" s="1">
        <v>1</v>
      </c>
      <c r="I7" s="1">
        <v>1</v>
      </c>
      <c r="J7" s="1">
        <f t="shared" ref="J7:J14" si="0">SUM(B7:G7)</f>
        <v>33</v>
      </c>
    </row>
    <row r="8" spans="1:10" x14ac:dyDescent="0.3">
      <c r="A8" s="36"/>
      <c r="B8" s="1"/>
      <c r="C8" s="1"/>
      <c r="D8" s="1"/>
      <c r="E8" s="1"/>
      <c r="F8" s="1"/>
      <c r="G8" s="41"/>
      <c r="H8" s="1"/>
      <c r="I8" s="1"/>
      <c r="J8" s="1"/>
    </row>
    <row r="9" spans="1:10" x14ac:dyDescent="0.3">
      <c r="A9" s="36" t="s">
        <v>10</v>
      </c>
      <c r="B9" s="1">
        <v>26</v>
      </c>
      <c r="C9" s="1">
        <v>1</v>
      </c>
      <c r="D9" s="1">
        <v>2</v>
      </c>
      <c r="E9" s="1">
        <v>2</v>
      </c>
      <c r="F9" s="1">
        <v>2</v>
      </c>
      <c r="G9" s="41">
        <v>2</v>
      </c>
      <c r="H9" s="1">
        <v>1</v>
      </c>
      <c r="I9" s="1">
        <v>1</v>
      </c>
      <c r="J9" s="1">
        <f>SUM(B9:I9)</f>
        <v>37</v>
      </c>
    </row>
    <row r="10" spans="1:10" x14ac:dyDescent="0.3">
      <c r="A10" s="36" t="s">
        <v>11</v>
      </c>
      <c r="B10" s="1">
        <v>47</v>
      </c>
      <c r="C10" s="1">
        <v>2</v>
      </c>
      <c r="D10" s="1">
        <v>2</v>
      </c>
      <c r="E10" s="1">
        <v>2</v>
      </c>
      <c r="F10" s="1">
        <v>2</v>
      </c>
      <c r="G10" s="41">
        <v>1</v>
      </c>
      <c r="H10" s="1">
        <v>1</v>
      </c>
      <c r="I10" s="1">
        <v>1</v>
      </c>
      <c r="J10" s="1">
        <f>SUM(B10:I10)</f>
        <v>58</v>
      </c>
    </row>
    <row r="11" spans="1:10" x14ac:dyDescent="0.3">
      <c r="A11" s="36" t="s">
        <v>12</v>
      </c>
      <c r="B11" s="1">
        <v>16</v>
      </c>
      <c r="C11" s="1">
        <v>1</v>
      </c>
      <c r="D11" s="1">
        <v>1</v>
      </c>
      <c r="E11" s="1">
        <v>1</v>
      </c>
      <c r="F11" s="1">
        <v>1</v>
      </c>
      <c r="G11" s="41">
        <v>1</v>
      </c>
      <c r="H11" s="1">
        <v>1</v>
      </c>
      <c r="I11" s="1">
        <v>1</v>
      </c>
      <c r="J11" s="1">
        <f>SUM(B11:I11)</f>
        <v>23</v>
      </c>
    </row>
    <row r="12" spans="1:10" x14ac:dyDescent="0.3">
      <c r="A12" s="36" t="s">
        <v>13</v>
      </c>
      <c r="B12" s="1">
        <v>28</v>
      </c>
      <c r="C12" s="1">
        <v>1</v>
      </c>
      <c r="D12" s="1">
        <v>1</v>
      </c>
      <c r="E12" s="1">
        <v>1</v>
      </c>
      <c r="F12" s="1">
        <v>1</v>
      </c>
      <c r="G12" s="41">
        <v>1</v>
      </c>
      <c r="H12" s="1">
        <v>1</v>
      </c>
      <c r="I12" s="1">
        <v>1</v>
      </c>
      <c r="J12" s="1">
        <f>SUM(B12:I12)</f>
        <v>35</v>
      </c>
    </row>
    <row r="13" spans="1:10" x14ac:dyDescent="0.3">
      <c r="A13" s="37"/>
      <c r="H13" s="1"/>
      <c r="I13" s="1"/>
      <c r="J13" s="1"/>
    </row>
    <row r="14" spans="1:10" x14ac:dyDescent="0.3">
      <c r="A14" s="36" t="s">
        <v>14</v>
      </c>
      <c r="B14" s="1">
        <v>1</v>
      </c>
      <c r="C14" s="1"/>
      <c r="D14" s="1"/>
      <c r="E14" s="1"/>
      <c r="F14" s="1"/>
      <c r="G14" s="41"/>
      <c r="H14" s="1"/>
      <c r="I14" s="1"/>
      <c r="J14" s="1">
        <f t="shared" si="0"/>
        <v>1</v>
      </c>
    </row>
    <row r="15" spans="1:10" x14ac:dyDescent="0.3">
      <c r="A15" s="36" t="s">
        <v>15</v>
      </c>
      <c r="B15" s="1">
        <v>2</v>
      </c>
      <c r="C15" s="1">
        <v>2</v>
      </c>
      <c r="D15" s="1">
        <v>2</v>
      </c>
      <c r="E15" s="1">
        <v>2</v>
      </c>
      <c r="F15" s="1">
        <v>2</v>
      </c>
      <c r="G15" s="41">
        <v>2</v>
      </c>
      <c r="H15" s="1">
        <v>1</v>
      </c>
      <c r="I15" s="1">
        <v>1</v>
      </c>
      <c r="J15" s="1">
        <f>SUM(B15:I15)</f>
        <v>14</v>
      </c>
    </row>
    <row r="16" spans="1:10" x14ac:dyDescent="0.3">
      <c r="A16" s="37"/>
      <c r="B16" s="1"/>
      <c r="C16" s="1"/>
      <c r="D16" s="1"/>
      <c r="E16" s="1"/>
      <c r="F16" s="1"/>
      <c r="G16" s="41"/>
      <c r="H16" s="1"/>
      <c r="I16" s="1"/>
      <c r="J16" s="1"/>
    </row>
    <row r="17" spans="1:10" x14ac:dyDescent="0.3">
      <c r="A17" s="36" t="s">
        <v>16</v>
      </c>
      <c r="B17" s="1"/>
      <c r="C17" s="1" t="s">
        <v>17</v>
      </c>
      <c r="D17" s="1" t="s">
        <v>17</v>
      </c>
      <c r="E17" s="1" t="s">
        <v>17</v>
      </c>
      <c r="F17" s="1" t="s">
        <v>17</v>
      </c>
      <c r="G17" s="41" t="s">
        <v>17</v>
      </c>
      <c r="H17" s="1" t="s">
        <v>17</v>
      </c>
      <c r="I17" s="1" t="s">
        <v>17</v>
      </c>
      <c r="J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4174-CAD9-4AB3-8B0C-1EC3957713F9}">
  <dimension ref="A4:H69"/>
  <sheetViews>
    <sheetView tabSelected="1" zoomScale="70" zoomScaleNormal="70" workbookViewId="0">
      <selection activeCell="A9" sqref="A9"/>
    </sheetView>
  </sheetViews>
  <sheetFormatPr defaultRowHeight="14.4" x14ac:dyDescent="0.3"/>
  <cols>
    <col min="1" max="1" width="30.5546875" customWidth="1"/>
    <col min="2" max="2" width="19.44140625" bestFit="1" customWidth="1"/>
    <col min="3" max="3" width="38.33203125" bestFit="1" customWidth="1"/>
    <col min="4" max="4" width="14" bestFit="1" customWidth="1"/>
    <col min="5" max="5" width="24" bestFit="1" customWidth="1"/>
    <col min="6" max="6" width="26.109375" bestFit="1" customWidth="1"/>
    <col min="7" max="7" width="26" bestFit="1" customWidth="1"/>
    <col min="8" max="8" width="18.33203125" bestFit="1" customWidth="1"/>
  </cols>
  <sheetData>
    <row r="4" spans="1:1" ht="21" x14ac:dyDescent="0.4">
      <c r="A4" s="38" t="s">
        <v>18</v>
      </c>
    </row>
    <row r="7" spans="1:1" x14ac:dyDescent="0.3">
      <c r="A7" s="2" t="s">
        <v>19</v>
      </c>
    </row>
    <row r="9" spans="1:1" x14ac:dyDescent="0.3">
      <c r="A9" s="3" t="s">
        <v>73</v>
      </c>
    </row>
    <row r="10" spans="1:1" x14ac:dyDescent="0.3">
      <c r="A10" s="3" t="s">
        <v>20</v>
      </c>
    </row>
    <row r="11" spans="1:1" x14ac:dyDescent="0.3">
      <c r="A11" s="3" t="s">
        <v>21</v>
      </c>
    </row>
    <row r="12" spans="1:1" x14ac:dyDescent="0.3">
      <c r="A12" s="3" t="s">
        <v>22</v>
      </c>
    </row>
    <row r="13" spans="1:1" x14ac:dyDescent="0.3">
      <c r="A13" s="3" t="s">
        <v>23</v>
      </c>
    </row>
    <row r="14" spans="1:1" x14ac:dyDescent="0.3">
      <c r="A14" s="3" t="s">
        <v>24</v>
      </c>
    </row>
    <row r="15" spans="1:1" x14ac:dyDescent="0.3">
      <c r="A15" s="4" t="s">
        <v>25</v>
      </c>
    </row>
    <row r="17" spans="1:8" x14ac:dyDescent="0.3">
      <c r="A17" s="27" t="s">
        <v>26</v>
      </c>
      <c r="B17" s="25"/>
      <c r="C17" s="25"/>
      <c r="D17" s="25"/>
      <c r="E17" s="25"/>
      <c r="F17" s="25"/>
    </row>
    <row r="18" spans="1:8" ht="28.8" x14ac:dyDescent="0.3">
      <c r="A18" s="26" t="s">
        <v>27</v>
      </c>
      <c r="B18" s="39" t="s">
        <v>28</v>
      </c>
      <c r="C18" s="26" t="s">
        <v>29</v>
      </c>
      <c r="D18" s="26" t="s">
        <v>30</v>
      </c>
      <c r="E18" s="26" t="s">
        <v>31</v>
      </c>
      <c r="F18" s="26" t="s">
        <v>32</v>
      </c>
    </row>
    <row r="19" spans="1:8" x14ac:dyDescent="0.3">
      <c r="A19" s="1" t="s">
        <v>33</v>
      </c>
      <c r="B19" s="1">
        <v>40</v>
      </c>
      <c r="C19" s="1" t="s">
        <v>34</v>
      </c>
      <c r="D19" s="23"/>
      <c r="E19" s="24"/>
      <c r="F19" s="12">
        <f>B19*E19</f>
        <v>0</v>
      </c>
    </row>
    <row r="20" spans="1:8" x14ac:dyDescent="0.3">
      <c r="A20" s="1" t="s">
        <v>6</v>
      </c>
      <c r="B20" s="1">
        <v>50</v>
      </c>
      <c r="C20" s="1" t="s">
        <v>34</v>
      </c>
      <c r="D20" s="23"/>
      <c r="E20" s="24"/>
      <c r="F20" s="12">
        <f t="shared" ref="F20:F24" si="0">B20*E20</f>
        <v>0</v>
      </c>
    </row>
    <row r="21" spans="1:8" x14ac:dyDescent="0.3">
      <c r="A21" s="1" t="s">
        <v>7</v>
      </c>
      <c r="B21" s="1">
        <v>50</v>
      </c>
      <c r="C21" s="1" t="s">
        <v>34</v>
      </c>
      <c r="D21" s="23"/>
      <c r="E21" s="24"/>
      <c r="F21" s="12">
        <f t="shared" si="0"/>
        <v>0</v>
      </c>
    </row>
    <row r="22" spans="1:8" x14ac:dyDescent="0.3">
      <c r="A22" s="1" t="s">
        <v>8</v>
      </c>
      <c r="B22" s="1">
        <v>40</v>
      </c>
      <c r="C22" s="1" t="s">
        <v>34</v>
      </c>
      <c r="D22" s="23"/>
      <c r="E22" s="24"/>
      <c r="F22" s="12">
        <f t="shared" si="0"/>
        <v>0</v>
      </c>
    </row>
    <row r="23" spans="1:8" x14ac:dyDescent="0.3">
      <c r="A23" s="1" t="s">
        <v>9</v>
      </c>
      <c r="B23" s="1">
        <v>40</v>
      </c>
      <c r="C23" s="1" t="s">
        <v>34</v>
      </c>
      <c r="D23" s="23"/>
      <c r="E23" s="24"/>
      <c r="F23" s="12">
        <f t="shared" si="0"/>
        <v>0</v>
      </c>
    </row>
    <row r="24" spans="1:8" x14ac:dyDescent="0.3">
      <c r="A24" s="1" t="s">
        <v>13</v>
      </c>
      <c r="B24" s="1">
        <v>40</v>
      </c>
      <c r="C24" s="1" t="s">
        <v>34</v>
      </c>
      <c r="D24" s="23"/>
      <c r="E24" s="24"/>
      <c r="F24" s="12">
        <f t="shared" si="0"/>
        <v>0</v>
      </c>
    </row>
    <row r="25" spans="1:8" x14ac:dyDescent="0.3">
      <c r="A25" s="13" t="s">
        <v>35</v>
      </c>
      <c r="B25" s="1"/>
      <c r="C25" s="1"/>
      <c r="D25" s="1"/>
      <c r="E25" s="1"/>
      <c r="F25" s="14">
        <f>SUM(F19:F24)</f>
        <v>0</v>
      </c>
    </row>
    <row r="27" spans="1:8" x14ac:dyDescent="0.3">
      <c r="A27" s="27" t="s">
        <v>36</v>
      </c>
      <c r="B27" s="25"/>
      <c r="C27" s="25"/>
      <c r="D27" s="25"/>
      <c r="E27" s="25"/>
      <c r="F27" s="25"/>
      <c r="G27" s="25"/>
      <c r="H27" s="27"/>
    </row>
    <row r="28" spans="1:8" ht="28.8" x14ac:dyDescent="0.3">
      <c r="A28" s="28"/>
      <c r="B28" s="40" t="s">
        <v>37</v>
      </c>
      <c r="C28" s="28" t="s">
        <v>38</v>
      </c>
      <c r="D28" s="28" t="s">
        <v>30</v>
      </c>
      <c r="E28" s="28" t="s">
        <v>39</v>
      </c>
      <c r="F28" s="28" t="s">
        <v>40</v>
      </c>
      <c r="G28" s="28" t="s">
        <v>41</v>
      </c>
      <c r="H28" s="28" t="s">
        <v>42</v>
      </c>
    </row>
    <row r="29" spans="1:8" x14ac:dyDescent="0.3">
      <c r="A29" s="1" t="s">
        <v>43</v>
      </c>
      <c r="B29" s="16">
        <v>1500000</v>
      </c>
      <c r="C29" s="1" t="s">
        <v>44</v>
      </c>
      <c r="D29" s="23"/>
      <c r="E29" s="23"/>
      <c r="F29" s="18" t="e">
        <f>B29/E29</f>
        <v>#DIV/0!</v>
      </c>
      <c r="G29" s="23"/>
      <c r="H29" s="12" t="e">
        <f>SUM(G29*F29)</f>
        <v>#DIV/0!</v>
      </c>
    </row>
    <row r="30" spans="1:8" x14ac:dyDescent="0.3">
      <c r="A30" s="1" t="s">
        <v>45</v>
      </c>
      <c r="B30" s="1">
        <v>3000</v>
      </c>
      <c r="C30" s="1" t="s">
        <v>46</v>
      </c>
      <c r="D30" s="23"/>
      <c r="E30" s="23"/>
      <c r="F30" s="17" t="e">
        <f>B30/E30</f>
        <v>#DIV/0!</v>
      </c>
      <c r="G30" s="23"/>
      <c r="H30" s="12" t="e">
        <f>SUM(G30*F30)</f>
        <v>#DIV/0!</v>
      </c>
    </row>
    <row r="31" spans="1:8" x14ac:dyDescent="0.3">
      <c r="A31" s="1" t="s">
        <v>47</v>
      </c>
      <c r="B31" s="16">
        <v>1000000</v>
      </c>
      <c r="C31" s="1" t="s">
        <v>48</v>
      </c>
      <c r="D31" s="23"/>
      <c r="E31" s="23"/>
      <c r="F31" s="17" t="e">
        <f>(B31/E31)</f>
        <v>#DIV/0!</v>
      </c>
      <c r="G31" s="23"/>
      <c r="H31" s="12" t="e">
        <f>SUM(G31*F31)</f>
        <v>#DIV/0!</v>
      </c>
    </row>
    <row r="32" spans="1:8" x14ac:dyDescent="0.3">
      <c r="A32" s="1" t="s">
        <v>9</v>
      </c>
      <c r="B32" s="16">
        <v>800</v>
      </c>
      <c r="C32" s="1" t="s">
        <v>46</v>
      </c>
      <c r="D32" s="23"/>
      <c r="E32" s="23"/>
      <c r="F32" s="18" t="e">
        <f>B32/E32</f>
        <v>#DIV/0!</v>
      </c>
      <c r="G32" s="23"/>
      <c r="H32" s="12" t="e">
        <f>SUM(G32*F32)</f>
        <v>#DIV/0!</v>
      </c>
    </row>
    <row r="33" spans="1:8" x14ac:dyDescent="0.3">
      <c r="A33" s="1" t="s">
        <v>49</v>
      </c>
      <c r="B33" s="16">
        <v>80</v>
      </c>
      <c r="C33" s="1" t="s">
        <v>44</v>
      </c>
      <c r="D33" s="23"/>
      <c r="E33" s="23"/>
      <c r="F33" s="18" t="e">
        <f>B33/E33</f>
        <v>#DIV/0!</v>
      </c>
      <c r="G33" s="23"/>
      <c r="H33" s="12" t="e">
        <f>SUM(G33*F33)</f>
        <v>#DIV/0!</v>
      </c>
    </row>
    <row r="34" spans="1:8" s="34" customFormat="1" x14ac:dyDescent="0.3">
      <c r="A34" s="32" t="s">
        <v>50</v>
      </c>
      <c r="B34" s="32">
        <v>150</v>
      </c>
      <c r="C34" s="32" t="s">
        <v>44</v>
      </c>
      <c r="D34" s="23"/>
      <c r="E34" s="23"/>
      <c r="F34" s="33" t="e">
        <f t="shared" ref="F34" si="1">B34/E34</f>
        <v>#DIV/0!</v>
      </c>
      <c r="G34" s="23"/>
      <c r="H34" s="1" t="e">
        <f t="shared" ref="H34" si="2">SUM(G34*F34)</f>
        <v>#DIV/0!</v>
      </c>
    </row>
    <row r="35" spans="1:8" x14ac:dyDescent="0.3">
      <c r="A35" s="13" t="s">
        <v>35</v>
      </c>
      <c r="B35" s="1"/>
      <c r="C35" s="1"/>
      <c r="D35" s="1"/>
      <c r="E35" s="1"/>
      <c r="F35" s="1"/>
      <c r="G35" s="19"/>
      <c r="H35" s="20" t="e">
        <f>SUM(H29:H34)</f>
        <v>#DIV/0!</v>
      </c>
    </row>
    <row r="36" spans="1:8" ht="30.75" customHeight="1" x14ac:dyDescent="0.3">
      <c r="A36" s="42" t="s">
        <v>51</v>
      </c>
      <c r="B36" s="42"/>
      <c r="C36" s="42"/>
      <c r="D36" s="42"/>
      <c r="E36" s="42"/>
      <c r="F36" s="42"/>
      <c r="G36" s="42"/>
      <c r="H36" s="42"/>
    </row>
    <row r="37" spans="1:8" x14ac:dyDescent="0.3">
      <c r="A37" s="13"/>
      <c r="B37" s="1"/>
      <c r="C37" s="1"/>
      <c r="D37" s="1"/>
      <c r="E37" s="1"/>
      <c r="F37" s="1"/>
      <c r="G37" s="19"/>
      <c r="H37" s="15"/>
    </row>
    <row r="38" spans="1:8" x14ac:dyDescent="0.3">
      <c r="A38" s="27" t="s">
        <v>52</v>
      </c>
      <c r="B38" s="25"/>
      <c r="C38" s="25"/>
      <c r="D38" s="25"/>
      <c r="E38" s="25"/>
      <c r="F38" s="25"/>
      <c r="G38" s="25"/>
      <c r="H38" s="15"/>
    </row>
    <row r="39" spans="1:8" ht="28.8" x14ac:dyDescent="0.3">
      <c r="A39" s="26" t="s">
        <v>27</v>
      </c>
      <c r="B39" s="39" t="s">
        <v>28</v>
      </c>
      <c r="C39" s="26" t="s">
        <v>29</v>
      </c>
      <c r="D39" s="26" t="s">
        <v>30</v>
      </c>
      <c r="E39" s="26" t="s">
        <v>53</v>
      </c>
      <c r="F39" s="26" t="s">
        <v>54</v>
      </c>
      <c r="G39" s="26" t="s">
        <v>55</v>
      </c>
      <c r="H39" s="15"/>
    </row>
    <row r="40" spans="1:8" x14ac:dyDescent="0.3">
      <c r="A40" s="1" t="s">
        <v>11</v>
      </c>
      <c r="B40" s="1">
        <v>50</v>
      </c>
      <c r="C40" s="1" t="s">
        <v>56</v>
      </c>
      <c r="D40" s="23"/>
      <c r="E40" s="24"/>
      <c r="F40" s="12">
        <f t="shared" ref="F40:F43" si="3">SUM(E40*52)</f>
        <v>0</v>
      </c>
      <c r="G40" s="12">
        <f t="shared" ref="G40:G43" si="4">SUM(F40*B40)</f>
        <v>0</v>
      </c>
    </row>
    <row r="41" spans="1:8" x14ac:dyDescent="0.3">
      <c r="A41" s="1" t="s">
        <v>12</v>
      </c>
      <c r="B41" s="1">
        <v>20</v>
      </c>
      <c r="C41" s="1" t="s">
        <v>57</v>
      </c>
      <c r="D41" s="23"/>
      <c r="E41" s="24"/>
      <c r="F41" s="12">
        <f t="shared" si="3"/>
        <v>0</v>
      </c>
      <c r="G41" s="12">
        <f t="shared" si="4"/>
        <v>0</v>
      </c>
    </row>
    <row r="42" spans="1:8" x14ac:dyDescent="0.3">
      <c r="A42" s="1" t="s">
        <v>14</v>
      </c>
      <c r="B42" s="1">
        <v>2</v>
      </c>
      <c r="C42" s="1" t="s">
        <v>58</v>
      </c>
      <c r="D42" s="23"/>
      <c r="E42" s="24"/>
      <c r="F42" s="12">
        <f t="shared" si="3"/>
        <v>0</v>
      </c>
      <c r="G42" s="12">
        <f t="shared" si="4"/>
        <v>0</v>
      </c>
    </row>
    <row r="43" spans="1:8" ht="15" thickBot="1" x14ac:dyDescent="0.35">
      <c r="A43" s="1" t="s">
        <v>15</v>
      </c>
      <c r="B43" s="1">
        <v>2</v>
      </c>
      <c r="C43" s="1" t="s">
        <v>58</v>
      </c>
      <c r="D43" s="23"/>
      <c r="E43" s="24"/>
      <c r="F43" s="12">
        <f t="shared" si="3"/>
        <v>0</v>
      </c>
      <c r="G43" s="12">
        <f t="shared" si="4"/>
        <v>0</v>
      </c>
    </row>
    <row r="44" spans="1:8" x14ac:dyDescent="0.3">
      <c r="A44" t="s">
        <v>35</v>
      </c>
      <c r="E44" s="15"/>
      <c r="F44" s="15"/>
      <c r="G44" s="20">
        <f>SUM(G40:G43)</f>
        <v>0</v>
      </c>
    </row>
    <row r="46" spans="1:8" x14ac:dyDescent="0.3">
      <c r="A46" s="27"/>
      <c r="B46" s="29" t="s">
        <v>59</v>
      </c>
    </row>
    <row r="47" spans="1:8" x14ac:dyDescent="0.3">
      <c r="A47" s="30" t="s">
        <v>60</v>
      </c>
      <c r="B47" s="31">
        <f>$F$25</f>
        <v>0</v>
      </c>
    </row>
    <row r="48" spans="1:8" x14ac:dyDescent="0.3">
      <c r="A48" s="30" t="s">
        <v>70</v>
      </c>
      <c r="B48" s="30" t="e">
        <f>$H$35*3</f>
        <v>#DIV/0!</v>
      </c>
    </row>
    <row r="49" spans="1:5" x14ac:dyDescent="0.3">
      <c r="A49" s="30" t="s">
        <v>71</v>
      </c>
      <c r="B49" s="31">
        <f>$G$44*3</f>
        <v>0</v>
      </c>
    </row>
    <row r="50" spans="1:5" x14ac:dyDescent="0.3">
      <c r="B50" s="15"/>
    </row>
    <row r="51" spans="1:5" ht="16.2" thickBot="1" x14ac:dyDescent="0.35">
      <c r="A51" s="21" t="s">
        <v>61</v>
      </c>
      <c r="B51" s="22" t="e">
        <f>SUM(B47:B49)</f>
        <v>#DIV/0!</v>
      </c>
    </row>
    <row r="52" spans="1:5" x14ac:dyDescent="0.3">
      <c r="A52" t="s">
        <v>72</v>
      </c>
    </row>
    <row r="55" spans="1:5" ht="15" customHeight="1" x14ac:dyDescent="0.3">
      <c r="A55" s="52" t="s">
        <v>62</v>
      </c>
      <c r="B55" s="52"/>
      <c r="C55" s="52"/>
      <c r="D55" s="52"/>
      <c r="E55" s="52"/>
    </row>
    <row r="56" spans="1:5" x14ac:dyDescent="0.3">
      <c r="A56" s="52"/>
      <c r="B56" s="52"/>
      <c r="C56" s="52"/>
      <c r="D56" s="52"/>
      <c r="E56" s="52"/>
    </row>
    <row r="57" spans="1:5" x14ac:dyDescent="0.3">
      <c r="A57" s="52"/>
      <c r="B57" s="52"/>
      <c r="C57" s="52"/>
      <c r="D57" s="52"/>
      <c r="E57" s="52"/>
    </row>
    <row r="58" spans="1:5" x14ac:dyDescent="0.3">
      <c r="A58" s="5"/>
      <c r="B58" s="5"/>
      <c r="C58" s="5"/>
      <c r="D58" s="5"/>
      <c r="E58" s="5"/>
    </row>
    <row r="59" spans="1:5" x14ac:dyDescent="0.3">
      <c r="A59" s="43" t="s">
        <v>63</v>
      </c>
      <c r="B59" s="46"/>
      <c r="C59" s="47"/>
      <c r="D59" s="6"/>
      <c r="E59" s="7"/>
    </row>
    <row r="60" spans="1:5" x14ac:dyDescent="0.3">
      <c r="A60" s="45"/>
      <c r="B60" s="50"/>
      <c r="C60" s="51"/>
      <c r="D60" s="6"/>
      <c r="E60" s="6"/>
    </row>
    <row r="61" spans="1:5" x14ac:dyDescent="0.3">
      <c r="A61" s="43" t="s">
        <v>64</v>
      </c>
      <c r="B61" s="46"/>
      <c r="C61" s="47"/>
      <c r="D61" s="6"/>
      <c r="E61" s="6"/>
    </row>
    <row r="62" spans="1:5" x14ac:dyDescent="0.3">
      <c r="A62" s="45"/>
      <c r="B62" s="50"/>
      <c r="C62" s="51"/>
      <c r="D62" s="6"/>
      <c r="E62" s="6"/>
    </row>
    <row r="63" spans="1:5" x14ac:dyDescent="0.3">
      <c r="A63" s="8" t="s">
        <v>65</v>
      </c>
      <c r="B63" s="53"/>
      <c r="C63" s="54"/>
      <c r="D63" s="6"/>
      <c r="E63" s="6"/>
    </row>
    <row r="64" spans="1:5" x14ac:dyDescent="0.3">
      <c r="A64" s="43" t="s">
        <v>66</v>
      </c>
      <c r="B64" s="46"/>
      <c r="C64" s="47"/>
      <c r="D64" s="9"/>
      <c r="E64" s="9"/>
    </row>
    <row r="65" spans="1:5" x14ac:dyDescent="0.3">
      <c r="A65" s="44"/>
      <c r="B65" s="48"/>
      <c r="C65" s="49"/>
      <c r="D65" s="9"/>
      <c r="E65" s="9"/>
    </row>
    <row r="66" spans="1:5" x14ac:dyDescent="0.3">
      <c r="A66" s="44"/>
      <c r="B66" s="48"/>
      <c r="C66" s="49"/>
      <c r="D66" s="9"/>
      <c r="E66" s="9"/>
    </row>
    <row r="67" spans="1:5" x14ac:dyDescent="0.3">
      <c r="A67" s="44"/>
      <c r="B67" s="48"/>
      <c r="C67" s="49"/>
      <c r="D67" s="9"/>
      <c r="E67" s="9"/>
    </row>
    <row r="68" spans="1:5" x14ac:dyDescent="0.3">
      <c r="A68" s="44"/>
      <c r="B68" s="48"/>
      <c r="C68" s="49"/>
      <c r="D68" s="9"/>
      <c r="E68" s="9"/>
    </row>
    <row r="69" spans="1:5" x14ac:dyDescent="0.3">
      <c r="A69" s="45"/>
      <c r="B69" s="50"/>
      <c r="C69" s="51"/>
      <c r="D69" s="10"/>
      <c r="E69" s="10"/>
    </row>
  </sheetData>
  <protectedRanges>
    <protectedRange sqref="D19:E24 D40:E44" name="Bereik1_1"/>
    <protectedRange sqref="G29:G34" name="Bereik3_1"/>
    <protectedRange sqref="D29:E34" name="Bereik2_1"/>
  </protectedRanges>
  <mergeCells count="9">
    <mergeCell ref="A36:H36"/>
    <mergeCell ref="A64:A69"/>
    <mergeCell ref="B64:C69"/>
    <mergeCell ref="A55:E57"/>
    <mergeCell ref="A59:A60"/>
    <mergeCell ref="B59:C60"/>
    <mergeCell ref="A61:A62"/>
    <mergeCell ref="B61:C62"/>
    <mergeCell ref="B63:C6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c769c6-1866-4d74-aa90-a03b0fc2a50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C738F14E8F94594EB8C4FB528FCEF" ma:contentTypeVersion="9" ma:contentTypeDescription="Een nieuw document maken." ma:contentTypeScope="" ma:versionID="56a55f3d559141a1ea189d9af6a62821">
  <xsd:schema xmlns:xsd="http://www.w3.org/2001/XMLSchema" xmlns:xs="http://www.w3.org/2001/XMLSchema" xmlns:p="http://schemas.microsoft.com/office/2006/metadata/properties" xmlns:ns2="7fc769c6-1866-4d74-aa90-a03b0fc2a501" targetNamespace="http://schemas.microsoft.com/office/2006/metadata/properties" ma:root="true" ma:fieldsID="baad6881fdcb9cda8f444af167c7166d" ns2:_="">
    <xsd:import namespace="7fc769c6-1866-4d74-aa90-a03b0fc2a5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769c6-1866-4d74-aa90-a03b0fc2a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d3eec70-f3ef-4dd1-803c-7cec7b3564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085C5E-E131-4FF3-AE49-4FBE62311A5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7fc769c6-1866-4d74-aa90-a03b0fc2a50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B74E58-3F36-4A33-805D-333A15405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769c6-1866-4d74-aa90-a03b0fc2a5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541002-2DD9-4E8F-B2BF-CF1956CA54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 overzicht</vt:lpstr>
      <vt:lpstr>Prijzenblad WRIJ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Matijs Arink</cp:lastModifiedBy>
  <cp:revision/>
  <dcterms:created xsi:type="dcterms:W3CDTF">2024-10-11T14:22:19Z</dcterms:created>
  <dcterms:modified xsi:type="dcterms:W3CDTF">2026-09-21T11:45:40Z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0x01010090DC738F14E8F94594EB8C4FB528FCEF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MSIP_Label_94e10cf3-08c0-4e1a-b101-2272cca9b095_Enabled">
    <vt:lpwstr>true</vt:lpwstr>
  </property>
  <property fmtid="{D5CDD505-2E9C-101B-9397-08002B2CF9AE}" pid="11" name="MSIP_Label_94e10cf3-08c0-4e1a-b101-2272cca9b095_SetDate">
    <vt:lpwstr>2026-09-03T08:47:46Z</vt:lpwstr>
  </property>
  <property fmtid="{D5CDD505-2E9C-101B-9397-08002B2CF9AE}" pid="12" name="MSIP_Label_94e10cf3-08c0-4e1a-b101-2272cca9b095_Method">
    <vt:lpwstr>Standard</vt:lpwstr>
  </property>
  <property fmtid="{D5CDD505-2E9C-101B-9397-08002B2CF9AE}" pid="13" name="MSIP_Label_94e10cf3-08c0-4e1a-b101-2272cca9b095_Name">
    <vt:lpwstr>Algemeen</vt:lpwstr>
  </property>
  <property fmtid="{D5CDD505-2E9C-101B-9397-08002B2CF9AE}" pid="14" name="MSIP_Label_94e10cf3-08c0-4e1a-b101-2272cca9b095_SiteId">
    <vt:lpwstr>f4c79725-712d-4b7c-8e37-46a2130fd214</vt:lpwstr>
  </property>
  <property fmtid="{D5CDD505-2E9C-101B-9397-08002B2CF9AE}" pid="15" name="MSIP_Label_94e10cf3-08c0-4e1a-b101-2272cca9b095_ActionId">
    <vt:lpwstr>bd2cf4d4-5ad9-44d2-995d-3b818dddd41b</vt:lpwstr>
  </property>
  <property fmtid="{D5CDD505-2E9C-101B-9397-08002B2CF9AE}" pid="16" name="MSIP_Label_94e10cf3-08c0-4e1a-b101-2272cca9b095_ContentBits">
    <vt:lpwstr>0</vt:lpwstr>
  </property>
  <property fmtid="{D5CDD505-2E9C-101B-9397-08002B2CF9AE}" pid="17" name="MSIP_Label_94e10cf3-08c0-4e1a-b101-2272cca9b095_Tag">
    <vt:lpwstr>10, 3, 0, 1</vt:lpwstr>
  </property>
</Properties>
</file>