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79491B21-2B86-46D7-B83A-CB8916760599}" xr6:coauthVersionLast="47" xr6:coauthVersionMax="47" xr10:uidLastSave="{00000000-0000-0000-0000-000000000000}"/>
  <bookViews>
    <workbookView xWindow="-38520" yWindow="2610" windowWidth="38640" windowHeight="21120" activeTab="1" xr2:uid="{00000000-000D-0000-FFFF-FFFF00000000}"/>
  </bookViews>
  <sheets>
    <sheet name="Voorwaarden" sheetId="2" r:id="rId1"/>
    <sheet name="Beoordelingsprijs" sheetId="1" r:id="rId2"/>
    <sheet name="Overige posten" sheetId="3" r:id="rId3"/>
  </sheets>
  <definedNames>
    <definedName name="_xlnm.Print_Area" localSheetId="1">Beoordelingsprijs!$A$2:$H$88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8" i="1" l="1"/>
  <c r="F45" i="1"/>
  <c r="F44" i="1"/>
  <c r="F64" i="1"/>
  <c r="F63" i="1"/>
  <c r="F56" i="1"/>
  <c r="F6" i="3"/>
  <c r="F57" i="1"/>
  <c r="F55" i="1"/>
  <c r="F54" i="1"/>
  <c r="F53" i="1"/>
  <c r="F52" i="1"/>
  <c r="F37" i="1"/>
  <c r="F38" i="1"/>
  <c r="F6" i="1"/>
  <c r="F8" i="1" s="1"/>
  <c r="D69" i="1" s="1"/>
  <c r="F31" i="1"/>
  <c r="F33" i="1" s="1"/>
  <c r="D71" i="1" s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12" i="1"/>
  <c r="D73" i="1" l="1"/>
  <c r="F66" i="1"/>
  <c r="D75" i="1" s="1"/>
  <c r="F59" i="1"/>
  <c r="D74" i="1" s="1"/>
  <c r="F27" i="1"/>
  <c r="D70" i="1" s="1"/>
  <c r="F40" i="1"/>
  <c r="D72" i="1" s="1"/>
  <c r="D76" i="1" l="1"/>
</calcChain>
</file>

<file path=xl/sharedStrings.xml><?xml version="1.0" encoding="utf-8"?>
<sst xmlns="http://schemas.openxmlformats.org/spreadsheetml/2006/main" count="371" uniqueCount="275">
  <si>
    <t>Per jaar</t>
  </si>
  <si>
    <t>Ondertekening Inschrijver</t>
  </si>
  <si>
    <t>Naam organisatie</t>
  </si>
  <si>
    <t>Naam ondertekeningbevoegde persoon</t>
  </si>
  <si>
    <t>Datum</t>
  </si>
  <si>
    <t>Handtekening</t>
  </si>
  <si>
    <t xml:space="preserve">     </t>
  </si>
  <si>
    <t>Inschrijver vult alleen lichte groene cellen in dit prijzenblad in.</t>
  </si>
  <si>
    <t>Eenmalige migratie- en transitiekosten (Prestatie A1) – 100% integraal</t>
  </si>
  <si>
    <t>Vaste all-in aanneemsom integrale migratie KPN → platform Opdrachtnemer (binnen 4 kalendermaanden), incl. alle deelactiviteiten conform Beschrijvend Document en HLD</t>
  </si>
  <si>
    <t>A1.1</t>
  </si>
  <si>
    <t>P1</t>
  </si>
  <si>
    <t>Subtotaal Onderdeel 1 (P1 = A1.1)</t>
  </si>
  <si>
    <t>ONDERDEEL 2</t>
  </si>
  <si>
    <t>Vaste jaarlijkse exploitatie- en beheerkosten (Prestatie A2) – jaarbedrag × 4</t>
  </si>
  <si>
    <t>A2.1</t>
  </si>
  <si>
    <t>A2.2</t>
  </si>
  <si>
    <t>A2.3</t>
  </si>
  <si>
    <t>A2.4</t>
  </si>
  <si>
    <t>A2.5</t>
  </si>
  <si>
    <t>A2.6</t>
  </si>
  <si>
    <t>A2.7</t>
  </si>
  <si>
    <t>A2.8</t>
  </si>
  <si>
    <t>A2.9</t>
  </si>
  <si>
    <t>A2.10</t>
  </si>
  <si>
    <t>A2.11</t>
  </si>
  <si>
    <t>A2.12</t>
  </si>
  <si>
    <t>A2.13</t>
  </si>
  <si>
    <t>A2.14</t>
  </si>
  <si>
    <t>Private cloud infrastructuur (housing, compute, storage, hypervisor) – jaarbedrag</t>
  </si>
  <si>
    <t>OTAP-straat (Ontwikkel / Test / Acceptatie / Productie) – jaarbedrag</t>
  </si>
  <si>
    <t>OS-beheer (Windows Server, patch- en releasemanagement) – jaarbedrag</t>
  </si>
  <si>
    <t>MS-SQL Enterprise cluster (licenties, always-on, tuning) – jaarbedrag</t>
  </si>
  <si>
    <t>Monitoring &amp; alerting (24/7) – jaarbedrag</t>
  </si>
  <si>
    <t>Backup, restore &amp; DR-voorziening (RPO/RTO conform SLA) incl. periodieke fail-over- en back-uptests en geografische redundantie conform PvE – jaarbedrag</t>
  </si>
  <si>
    <t>Netwerk &amp; EVPN, connectiviteit datacenters – jaarbedrag</t>
  </si>
  <si>
    <t>Security base (firewalls, IDS/IPS, hardening, vulnerability scanning) incl. jaarlijkse onafhankelijke penetratietest conform PvE – jaarbedrag</t>
  </si>
  <si>
    <t>Servicedesk, incident-, problem- en changemanagement – jaarbedrag</t>
  </si>
  <si>
    <t>Technisch applicatiebeheer Exact Globe+, Exact Synergy en Cifas (excl. Qlik Sense en TimeXtender), incl. RDS/ontsluiting – jaarbedrag</t>
  </si>
  <si>
    <t>Koppelvlakbeheer (o.a. SSC ICT, WEM, Mercell, SFTP) – jaarbedrag</t>
  </si>
  <si>
    <t>Licentiemonitoring en -rapportage – jaarbedrag</t>
  </si>
  <si>
    <t>Tactische afstemming, ketenregie/SIAM en servicemanagement (incl. maandrapportages, DAP/SLA) – jaarbedrag</t>
  </si>
  <si>
    <t>Werkplekafstemming (afstemming met SSC ICT) – jaarbedrag</t>
  </si>
  <si>
    <t>Factor</t>
  </si>
  <si>
    <t>Totaal TCO 4 jaar (EUR excl. btw)</t>
  </si>
  <si>
    <t>Post</t>
  </si>
  <si>
    <t>Omschrijving</t>
  </si>
  <si>
    <t>Factor (4 jaar)</t>
  </si>
  <si>
    <t>ONDERDEEL 1</t>
  </si>
  <si>
    <t>P2</t>
  </si>
  <si>
    <t>Subtotaal Onderdeel 2 (P2 = SOM(A2.1:A2.14) × 4) – kolom C toont het totale jaarbedrag</t>
  </si>
  <si>
    <t>ONDERDEEL 3</t>
  </si>
  <si>
    <t>A3.1</t>
  </si>
  <si>
    <t>Releasewissel OTAP-straat incl. ondersteuning regressietesten en geautomatiseerde kopie PRD → OTA – vaste prijs per releasewissel</t>
  </si>
  <si>
    <t>P3</t>
  </si>
  <si>
    <t>Subtotaal Onderdeel 3 (P3 = A3.1 × 8)</t>
  </si>
  <si>
    <t>Factor 
(2 stuks * 4 jaar)</t>
  </si>
  <si>
    <t>Eenmalige kosten</t>
  </si>
  <si>
    <t>ONDERDEEL 4</t>
  </si>
  <si>
    <t>Aansluiten nieuwe klant tijdens de looptijd (Prestatie A4) – fictief: 1 × eenmalig + 2 × jaarlijks</t>
  </si>
  <si>
    <t>A4.1</t>
  </si>
  <si>
    <t>Vaste all-in eenmalige implementatie- en inrichtingskosten per nieuwe klant/administratie (referentie Bijlage G)</t>
  </si>
  <si>
    <t>A4.2</t>
  </si>
  <si>
    <t>Jaarlijkse structurele meerkosten exploitatie &amp; beheer per nieuwe klant (referentie Blueprint)</t>
  </si>
  <si>
    <t xml:space="preserve">Factor </t>
  </si>
  <si>
    <t>Subtotaal Onderdeel 4 (P4 = A4.1 + (A4.2 × 2))</t>
  </si>
  <si>
    <t>P4</t>
  </si>
  <si>
    <t>ONDERDEEL 5</t>
  </si>
  <si>
    <t>Afsluiten vertrekkende klant tijdens de looptijd (Prestatie A5) – fictief: 1 × eenmalig − 2 × jaarlijkse verlaging</t>
  </si>
  <si>
    <t>A5.1</t>
  </si>
  <si>
    <t>Vaste all-in eenmalige afsluitkosten per vertrekkende klant (data-export, overdracht, vernietiging klantdata en documentatie conform klantspecifiek retransitieplan)</t>
  </si>
  <si>
    <t>A5.2</t>
  </si>
  <si>
    <t>Jaarlijkse structurele verlaging exploitatie &amp; beheer per vertrokken klant (referentie Bijlage G) – maximaal gelijk aan A4.2</t>
  </si>
  <si>
    <t>KO-controle</t>
  </si>
  <si>
    <t>Controle knock-out eis: A5.2 mag niet hoger zijn dan A4.2</t>
  </si>
  <si>
    <t>Subtotaal Onderdeel 5 (P5 = A5.1 − (A5.2 × 2)) – mag resulteren in een negatieve waarde (besparing)</t>
  </si>
  <si>
    <t>P5</t>
  </si>
  <si>
    <t>ONDERDEEL 6</t>
  </si>
  <si>
    <t>P6</t>
  </si>
  <si>
    <t>A6.1</t>
  </si>
  <si>
    <t>Projectleider / Transitiemanager – uurtarief (200 uur per jaar)</t>
  </si>
  <si>
    <t>A6.2</t>
  </si>
  <si>
    <t>Solution / IT Architect – uurtarief (200 uur per jaar)</t>
  </si>
  <si>
    <t>A6.3</t>
  </si>
  <si>
    <t>Database &amp; Security Specialist – uurtarief (200 uur per jaar)</t>
  </si>
  <si>
    <t>A6.4</t>
  </si>
  <si>
    <t>Senior Technisch Specialist / Cloud Engineer – uurtarief (400 uur per jaar)</t>
  </si>
  <si>
    <t>A6.5</t>
  </si>
  <si>
    <t>Exact / BI Inrichtingsspecialist – uurtarief (400 uur per jaar)</t>
  </si>
  <si>
    <t>A6.6</t>
  </si>
  <si>
    <t>Testmanager / Testanalist – uurtarief (200 uur per jaar)</t>
  </si>
  <si>
    <t>Retransitie / exit-dienstverlening bij einde contract (Prestatie A7) – 100% integraal</t>
  </si>
  <si>
    <t>ONDERDEEL 7</t>
  </si>
  <si>
    <t>A7.1</t>
  </si>
  <si>
    <t>Vaste totaalsom reverse transition (incl. data-export, IaC-templates, documentatie, kennisoverdracht, decommissioning)</t>
  </si>
  <si>
    <t>A7.2</t>
  </si>
  <si>
    <t>Egress-/exportkosten (verplicht € 0,00 – vaste waarde, niet wijzigen)</t>
  </si>
  <si>
    <t>P7</t>
  </si>
  <si>
    <t>Subtotaal Onderdeel 6 (P6 = SOMPRODUCT(uurtarieven; uren)) – totaal 6.400 uur</t>
  </si>
  <si>
    <t>Tarievenkaart projectmatige diensten, TAB Qlik Sense, TAB TimeXtender, verbetervoorstellen (A6, C2, C3, C4) – fictief 6.400 uur</t>
  </si>
  <si>
    <t>Tarief</t>
  </si>
  <si>
    <t>SYNTHESETABEL</t>
  </si>
  <si>
    <t>Samenvatting &amp; berekening beoordelingsprijs (TCO 4 jaar)</t>
  </si>
  <si>
    <t>Eenmalige migratiekosten (A1)</t>
  </si>
  <si>
    <t>Vaste exploitatie en beheer, totaal 4 jaar (jaarbedrag × 4) (A2)</t>
  </si>
  <si>
    <t>Releasewissels, 8 stuks over 4 jaar (A3)</t>
  </si>
  <si>
    <t>Fictieve post nieuwe klant (1 × eenmalig + 2 jaar exploitatie) (A4)</t>
  </si>
  <si>
    <t>Fictieve post vertrekkende klant (A5.1 − 2 × A5.2) – besparing (A5)</t>
  </si>
  <si>
    <t>Fictieve inzet tarievenkaart projectmatige diensten, 6.400 uur (A6, C2, C3, C4)</t>
  </si>
  <si>
    <t>Retransitie / exit-dienstverlening (A7)</t>
  </si>
  <si>
    <t>Bedrag (EUR excl. btw)</t>
  </si>
  <si>
    <t>P-TOTAAL</t>
  </si>
  <si>
    <t>Totale beoordelingsprijs (TCO 4 jaar)</t>
  </si>
  <si>
    <t>Nr</t>
  </si>
  <si>
    <t>Categorie</t>
  </si>
  <si>
    <t>Onderwerp</t>
  </si>
  <si>
    <t>Voorwaarde / instructie</t>
  </si>
  <si>
    <t>Knock-out (KO)</t>
  </si>
  <si>
    <t>0.1</t>
  </si>
  <si>
    <t>Algemeen</t>
  </si>
  <si>
    <t>Aanbesteding</t>
  </si>
  <si>
    <t>Bijlage 5 – Prijsopgaveformulier, Europese aanbesteding Managed Hosting Financieel Landschap, ministerie van BZK / Organisatie voor Bedrijfsvoering en Financiën (OBF). Kenmerk 201865002.284.001.</t>
  </si>
  <si>
    <t>Nee</t>
  </si>
  <si>
    <t>0.2</t>
  </si>
  <si>
    <t>Opbouw van dit bestand</t>
  </si>
  <si>
    <t>Dit bestand bestaat uit 3 tabbladen: 1) Voorwaarden, 2) Beoordelingsprijs (P1 t/m P7 en synthesetabel TCO 4 jaar), 3) Overige posten (Onderdeel 8 en 9A/9B, niet meegewogen in de TCO).</t>
  </si>
  <si>
    <t>0.3</t>
  </si>
  <si>
    <t>Invulinstructie</t>
  </si>
  <si>
    <t>0.4</t>
  </si>
  <si>
    <t>Opmaak</t>
  </si>
  <si>
    <t>1.1.1</t>
  </si>
  <si>
    <t>Uitgangspunten prijsstelling</t>
  </si>
  <si>
    <t>Valuta en btw</t>
  </si>
  <si>
    <t>Alle prijzen en tarieven worden opgegeven in euro's (€) en exclusief btw.</t>
  </si>
  <si>
    <t>Ja</t>
  </si>
  <si>
    <t>1.1.2</t>
  </si>
  <si>
    <t>All-in karakter</t>
  </si>
  <si>
    <t>Alle prijzen zijn all-in conform het Beschrijvend Document, waaronder overhead, reis- en verblijfkosten, werkplekvoorzieningen, apparatuur, winst, licenties conform bestek, verzekeringen, opleidingen, certificeringen, personele bezetting (conform PvE), documentatie, rapportages en alle overige noodzakelijke kosten.</t>
  </si>
  <si>
    <t>1.1.3</t>
  </si>
  <si>
    <t>Licenties</t>
  </si>
  <si>
    <t>Licenties voor infrastructuur- en platformdiensten (o.a. Windows Server, MS-SQL) zijn inbegrepen. Juridisch en economisch eigendom van applicatielicenties (o.a. Exact, Qlik Sense, TimeXtender) blijft voor rekening van OBF.</t>
  </si>
  <si>
    <t>1.1.4</t>
  </si>
  <si>
    <t>Vaste prijzen</t>
  </si>
  <si>
    <t>De opgegeven prijzen en tarieven zijn vast voor de gehele contractduur.</t>
  </si>
  <si>
    <t>1.1.5</t>
  </si>
  <si>
    <t>Indexering</t>
  </si>
  <si>
    <t>Indexering uitsluitend conform artikel 8 van de Concept Overeenkomst (ARBIT-2022), op basis van CBS Dienstenprijzen categorie J (Informatie en communicatie). Eerste indexatie mogelijk per 1 januari 2028.</t>
  </si>
  <si>
    <t>1.1.6</t>
  </si>
  <si>
    <t>Volledigheid</t>
  </si>
  <si>
    <t>Alle gevraagde posten dienen te worden ingevuld. Het leeglaten van een verplichte post leidt tot ongeldigverklaring van de Inschrijving.</t>
  </si>
  <si>
    <t>1.1.7</t>
  </si>
  <si>
    <t>Geen negatieve waarden</t>
  </si>
  <si>
    <t>Het invullen van een negatieve waarde leidt tot ongeldigverklaring, met uitzondering van de resulterende aftrekpost P5 in de synthesetabel.</t>
  </si>
  <si>
    <t>1.1.8</t>
  </si>
  <si>
    <t>Abnormaal lage inschrijving</t>
  </si>
  <si>
    <t>Prijzen dienen realistisch en marktconform te zijn. Bij een ongewoon lage inschrijving wordt schriftelijke opheldering gevraagd; bij onvoldoende onderbouwing kan de inschrijving ongeldig worden verklaard.</t>
  </si>
  <si>
    <t>1.1.9</t>
  </si>
  <si>
    <t>Manipulatieve inschrijving</t>
  </si>
  <si>
    <t>Een inschrijving die het beoordelingsmechanisme manipuleert (paragraaf 5.5 Beschrijvend document) is ongeldig.</t>
  </si>
  <si>
    <t>1.1.10</t>
  </si>
  <si>
    <t>Knock-out eis</t>
  </si>
  <si>
    <t>Plafond A5.2</t>
  </si>
  <si>
    <t>De jaarlijkse structurele verlaging per vertrokken klant (A5.2) bedraagt maximaal het bedrag van de jaarlijkse structurele meerkosten per nieuwe klant (A4.2). Een hoger bedrag leidt tot ongeldigheid van de inschrijving.</t>
  </si>
  <si>
    <t>1.1.11</t>
  </si>
  <si>
    <t>Egress-kosten A7.2</t>
  </si>
  <si>
    <t>Egress-/exportkosten bij retransitie zijn verplicht € 0,00 (vaste waarde, niet wijzigbaar).</t>
  </si>
  <si>
    <t>1.2.1</t>
  </si>
  <si>
    <t>Beoordelingssystematiek</t>
  </si>
  <si>
    <t>Gunningscriterium</t>
  </si>
  <si>
    <t>1.2.2</t>
  </si>
  <si>
    <t>Fictieve beoordelingsprijs</t>
  </si>
  <si>
    <t>De TCO 4 jaar wordt berekend conform de synthesetabel (tabblad Beoordelingsprijs) en omvat eenmalige, periodieke en fictief gewogen afroepposten over de initiële contractperiode van 4 jaar.</t>
  </si>
  <si>
    <t>1.2.3</t>
  </si>
  <si>
    <t>Maximumtarieven</t>
  </si>
  <si>
    <t>Tarieven voor afroepdiensten (o.a. Onderdeel 4, 6, 8 en 9) gelden als contractuele maximumtarieven voor de gehele looptijd. Afname geschiedt naar behoefte tegen deze of lagere tarieven.</t>
  </si>
  <si>
    <t>1.3</t>
  </si>
  <si>
    <t>Prestaties</t>
  </si>
  <si>
    <t>Nummering Prestaties</t>
  </si>
  <si>
    <t>A1 Transitie en Migratie; A2 Exploitatie en beheer; A3 Releasewissel; A4 Aansluiten nieuwe klant; A5 Afsluiten vertrekkende klant; A6 Projectmatige aanpak; A7 Retransitie (Exit); C1 SIEM/SOC; C2 TAB Qlik Sense (optioneel); C3 TAB TimeXtender (optioneel); C4 Verbetervoorstel.</t>
  </si>
  <si>
    <t>1.4.1</t>
  </si>
  <si>
    <t>Weging in TCO</t>
  </si>
  <si>
    <t>Onderdeel 1 (A1)</t>
  </si>
  <si>
    <t>Eenmalige transitie- en migratiekosten – meegewogen integraal (100%).</t>
  </si>
  <si>
    <t>1.4.2</t>
  </si>
  <si>
    <t>Onderdeel 2 (A2)</t>
  </si>
  <si>
    <t>Vaste jaarlijkse exploitatie- en beheerkosten – meegewogen integraal (4 × jaarbedrag).</t>
  </si>
  <si>
    <t>1.4.3</t>
  </si>
  <si>
    <t>Onderdeel 3 (A3)</t>
  </si>
  <si>
    <t>Releasewissels – meegewogen 8 stuks (2 per jaar × 4 jaar).</t>
  </si>
  <si>
    <t>1.4.4</t>
  </si>
  <si>
    <t>Onderdeel 4 (A4)</t>
  </si>
  <si>
    <t>Aansluiten nieuwe klant – fictief (1 × eenmalig + 2 × jaarlijks).</t>
  </si>
  <si>
    <t>1.4.5</t>
  </si>
  <si>
    <t>Onderdeel 5 (A5)</t>
  </si>
  <si>
    <t>Afsluiten vertrekkende klant – fictief (1 × eenmalig − 2 × jaarlijkse verlaging).</t>
  </si>
  <si>
    <t>1.4.6</t>
  </si>
  <si>
    <t>Onderdeel 6 (A6, C2, C3, C4)</t>
  </si>
  <si>
    <t>Tarievenkaart – fictief 6.400 uur (1.600 uur per jaar × 4 jaar) volgens vaste mix.</t>
  </si>
  <si>
    <t>1.4.7</t>
  </si>
  <si>
    <t>Onderdeel 7 (A7)</t>
  </si>
  <si>
    <t>Retransitie / exit-dienstverlening – meegewogen integraal (100%).</t>
  </si>
  <si>
    <t>1.4.8</t>
  </si>
  <si>
    <t>Onderdeel 8 (C1)</t>
  </si>
  <si>
    <t>Optionele SIEM/SOC – NIET meegewogen; uitsluitend maximumtarief (zie tabblad Overige posten).</t>
  </si>
  <si>
    <t>1.4.9</t>
  </si>
  <si>
    <t>Onderdeel 9 (9A/9B)</t>
  </si>
  <si>
    <t>Aanvullende posten en maximumtarieven – NIET meegewogen; uitsluitend maximumtarief (zie tabblad Overige posten).</t>
  </si>
  <si>
    <t>Eenheid</t>
  </si>
  <si>
    <t>% opslag op uurtarief</t>
  </si>
  <si>
    <t>Totaal 4 jaar (indicatief)</t>
  </si>
  <si>
    <t>ONDERDEEL 8</t>
  </si>
  <si>
    <t>Optionele SOC/SIEM-dienstverlening (C1) – NIET meegewogen in TCO; contractueel maximumtarief</t>
  </si>
  <si>
    <t>C1.1</t>
  </si>
  <si>
    <t>24/7 Managed SIEM/SOC met NCSC/Rijks-SOC koppeling – vaste jaarlijkse vergoeding (koppelingen bij niet-afname kosteloos beschikbaar)</t>
  </si>
  <si>
    <t>ONDERDEEL 9A</t>
  </si>
  <si>
    <t>Aanvullende infrastructurele afroepposten (maximumtarieven) – NIET meegewogen in TCO</t>
  </si>
  <si>
    <t>9A.1</t>
  </si>
  <si>
    <t>Additionele vCPU (per stuk, per maand)</t>
  </si>
  <si>
    <t>per vCPU/maand</t>
  </si>
  <si>
    <t>9A.2</t>
  </si>
  <si>
    <t>Additioneel werkgeheugen (per GB RAM, per maand)</t>
  </si>
  <si>
    <t>per GB/maand</t>
  </si>
  <si>
    <t>9A.3</t>
  </si>
  <si>
    <t>Additionele SSD/Tier-1 storage (per TB, per maand)</t>
  </si>
  <si>
    <t>per TB/maand</t>
  </si>
  <si>
    <t>9A.4</t>
  </si>
  <si>
    <t>Additionele SSD/Tier-2 storage (per TB, per maand)</t>
  </si>
  <si>
    <t>9A.5</t>
  </si>
  <si>
    <t>Additionele backup-/archiefstorage (per TB, per maand)</t>
  </si>
  <si>
    <t>9A.6</t>
  </si>
  <si>
    <t>Additionele Windows Server-licentie (per instance, per maand)</t>
  </si>
  <si>
    <t>per instance/maand</t>
  </si>
  <si>
    <t>9A.7</t>
  </si>
  <si>
    <t>Additionele MS-SQL Enterprise core-licentie (per core, per maand)</t>
  </si>
  <si>
    <t>per core/maand</t>
  </si>
  <si>
    <t>9A.8</t>
  </si>
  <si>
    <t>Additionele niet-productieomgeving (OTA-clone, per stuk/maand)</t>
  </si>
  <si>
    <t>per omgeving/maand</t>
  </si>
  <si>
    <t>9A.9</t>
  </si>
  <si>
    <t>Additionele VPN-/site-to-site koppeling (per verbinding/maand) [in brondocument abusievelijk als 9A.8 genummerd]</t>
  </si>
  <si>
    <t>per verbinding/maand</t>
  </si>
  <si>
    <t>9A.10</t>
  </si>
  <si>
    <t>Additionele publieke IP-adressen (per IP, per maand)</t>
  </si>
  <si>
    <t>per IP/maand</t>
  </si>
  <si>
    <t>ONDERDEEL 9B</t>
  </si>
  <si>
    <t>9B.1</t>
  </si>
  <si>
    <t>Additionele ad-hoc restore uit backup (per verzoek)</t>
  </si>
  <si>
    <t>per restore</t>
  </si>
  <si>
    <t>9B.2</t>
  </si>
  <si>
    <t>Additionele ad-hoc refresh PRD → OTA (per verzoek, geautomatiseerd)</t>
  </si>
  <si>
    <t>per refresh</t>
  </si>
  <si>
    <t>9B.3</t>
  </si>
  <si>
    <t>Uitvoering additionele DR-/failovertest buiten SLA (per test)</t>
  </si>
  <si>
    <t>per test</t>
  </si>
  <si>
    <t>9B.4</t>
  </si>
  <si>
    <t>Uitvoering penetratietest / security-audit op verzoek van Opdrachtgever, aanvullend op de jaarlijkse onafhankelijke penetratietest conform PvE (per test)</t>
  </si>
  <si>
    <t>9B.5</t>
  </si>
  <si>
    <t>Toeslag werk buiten kantooruren (avonden/nachten)</t>
  </si>
  <si>
    <t>9B.6</t>
  </si>
  <si>
    <t>Toeslag werk op weekend-/feestdagen</t>
  </si>
  <si>
    <t>9B.7</t>
  </si>
  <si>
    <t>Spoedchange (RFC) buiten reguliere changekalender conform PvE</t>
  </si>
  <si>
    <t>per change</t>
  </si>
  <si>
    <t>9B.8</t>
  </si>
  <si>
    <t>Aanvullende rapportage/audit op verzoek (per rapport)</t>
  </si>
  <si>
    <t>per rapport</t>
  </si>
  <si>
    <t>Maximumtarief 
(EUR excl. btw)</t>
  </si>
  <si>
    <t>Factor 
(4 jaar)</t>
  </si>
  <si>
    <t>Jaarlijkse prijs (EUR excl. Btw)</t>
  </si>
  <si>
    <t>Beoordeling op basis van Beste Prijs-Kwaliteitverhouding (BPKV). Prijs: maximaal 300 punten op basis van de totale beoordelingsprijs (P-TOTAAL, TCO 4 jaar).</t>
  </si>
  <si>
    <t>Inschrijver vult alleen lichte groene cellen in dit prijzenblad in (bedragen, uurtarieven en percentages). Alle overige cellen en formules zijn vergrendeld en mogen niet worden gewijzigd.</t>
  </si>
  <si>
    <t>Releasewissels (Prestatie A3) – 2 per jaar × 4 jaar = 8 stuks</t>
  </si>
  <si>
    <t>Bijlage 5 - Prijsopgaveformulier (kenmerk: 201865002.284.001)
Managed Hosting Financieel Landschap - deel 1 TCO</t>
  </si>
  <si>
    <t>Format niet aanpassen.</t>
  </si>
  <si>
    <t>Bijlage 5 - Prijsopgaveformulier (kenmerk: 201865002.284.001)
Managed Hosting Financieel Landschap - deel 2 TCO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</si>
</sst>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_ ;_ [$€-413]\ * \-#,##0_ ;_ [$€-413]\ * &quot;-&quot;??_ ;_ @_ "/>
    <numFmt numFmtId="165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2B2B2B"/>
      <name val="Verdana"/>
      <family val="2"/>
    </font>
    <font>
      <b/>
      <sz val="9"/>
      <color rgb="FF2B2B2B"/>
      <name val="Verdana"/>
      <family val="2"/>
    </font>
    <font>
      <sz val="9"/>
      <color rgb="FF2B2B2B"/>
      <name val="Verdana"/>
      <family val="2"/>
    </font>
    <font>
      <b/>
      <sz val="14"/>
      <color rgb="FF2B2B2B"/>
      <name val="Verdana"/>
      <family val="2"/>
    </font>
    <font>
      <b/>
      <sz val="12"/>
      <color rgb="FFFFFFFF"/>
      <name val="Verdana"/>
      <family val="2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8F1F2"/>
      </patternFill>
    </fill>
    <fill>
      <patternFill patternType="solid">
        <fgColor rgb="FF6B2737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rgb="FFC9A9AF"/>
      </left>
      <right style="hair">
        <color rgb="FFC9A9AF"/>
      </right>
      <top/>
      <bottom style="hair">
        <color rgb="FFC9A9A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C9A9AF"/>
      </left>
      <right style="hair">
        <color rgb="FFC9A9AF"/>
      </right>
      <top/>
      <bottom/>
      <diagonal/>
    </border>
    <border>
      <left style="hair">
        <color rgb="FFC9A9AF"/>
      </left>
      <right/>
      <top style="hair">
        <color rgb="FFC9A9AF"/>
      </top>
      <bottom style="thin">
        <color rgb="FFC9A9AF"/>
      </bottom>
      <diagonal/>
    </border>
    <border>
      <left/>
      <right/>
      <top style="hair">
        <color rgb="FFC9A9AF"/>
      </top>
      <bottom style="thin">
        <color rgb="FFC9A9AF"/>
      </bottom>
      <diagonal/>
    </border>
    <border>
      <left style="thin">
        <color rgb="FFC9A9AF"/>
      </left>
      <right style="thin">
        <color rgb="FFC9A9AF"/>
      </right>
      <top style="thin">
        <color rgb="FFC9A9AF"/>
      </top>
      <bottom style="thin">
        <color rgb="FFC9A9AF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5" xfId="0" applyBorder="1" applyAlignment="1">
      <alignment wrapText="1"/>
    </xf>
    <xf numFmtId="164" fontId="0" fillId="0" borderId="0" xfId="0" applyNumberFormat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3" fillId="0" borderId="0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7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5" xfId="0" applyBorder="1"/>
    <xf numFmtId="0" fontId="0" fillId="0" borderId="2" xfId="0" applyBorder="1"/>
    <xf numFmtId="0" fontId="0" fillId="0" borderId="4" xfId="0" applyBorder="1"/>
    <xf numFmtId="0" fontId="0" fillId="0" borderId="12" xfId="0" applyBorder="1"/>
    <xf numFmtId="0" fontId="7" fillId="0" borderId="13" xfId="0" applyFont="1" applyBorder="1" applyAlignment="1">
      <alignment vertical="center" wrapText="1"/>
    </xf>
    <xf numFmtId="0" fontId="7" fillId="0" borderId="13" xfId="0" applyFont="1" applyBorder="1" applyAlignment="1">
      <alignment vertical="center"/>
    </xf>
    <xf numFmtId="0" fontId="0" fillId="0" borderId="12" xfId="0" applyBorder="1" applyAlignment="1">
      <alignment wrapText="1"/>
    </xf>
    <xf numFmtId="0" fontId="5" fillId="0" borderId="1" xfId="0" applyFont="1" applyFill="1" applyBorder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0" borderId="12" xfId="0" applyBorder="1" applyAlignment="1">
      <alignment horizontal="center"/>
    </xf>
    <xf numFmtId="44" fontId="0" fillId="0" borderId="12" xfId="0" applyNumberFormat="1" applyBorder="1"/>
    <xf numFmtId="0" fontId="0" fillId="2" borderId="12" xfId="0" applyFill="1" applyBorder="1"/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8" fillId="3" borderId="11" xfId="0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44" fontId="0" fillId="0" borderId="0" xfId="0" applyNumberFormat="1" applyBorder="1"/>
    <xf numFmtId="0" fontId="0" fillId="0" borderId="0" xfId="0" applyFill="1" applyBorder="1"/>
    <xf numFmtId="0" fontId="6" fillId="0" borderId="12" xfId="0" applyFont="1" applyBorder="1" applyAlignment="1">
      <alignment vertical="center" wrapText="1"/>
    </xf>
    <xf numFmtId="44" fontId="0" fillId="0" borderId="12" xfId="0" applyNumberForma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3" fontId="0" fillId="0" borderId="12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4" fontId="0" fillId="0" borderId="0" xfId="0" applyNumberFormat="1" applyBorder="1" applyAlignment="1">
      <alignment horizontal="center" vertical="center" wrapText="1"/>
    </xf>
    <xf numFmtId="44" fontId="4" fillId="0" borderId="0" xfId="0" applyNumberFormat="1" applyFont="1" applyBorder="1" applyAlignment="1">
      <alignment wrapText="1"/>
    </xf>
    <xf numFmtId="44" fontId="0" fillId="0" borderId="12" xfId="1" applyFont="1" applyFill="1" applyBorder="1"/>
    <xf numFmtId="44" fontId="0" fillId="0" borderId="0" xfId="1" applyFont="1" applyFill="1" applyBorder="1"/>
    <xf numFmtId="44" fontId="0" fillId="2" borderId="12" xfId="1" applyFont="1" applyFill="1" applyBorder="1"/>
    <xf numFmtId="44" fontId="0" fillId="2" borderId="12" xfId="1" applyFont="1" applyFill="1" applyBorder="1" applyAlignment="1">
      <alignment horizontal="center" vertical="center"/>
    </xf>
    <xf numFmtId="44" fontId="0" fillId="0" borderId="12" xfId="1" applyFont="1" applyFill="1" applyBorder="1" applyAlignment="1">
      <alignment horizontal="center" vertical="center"/>
    </xf>
    <xf numFmtId="0" fontId="3" fillId="0" borderId="12" xfId="0" applyFont="1" applyBorder="1"/>
    <xf numFmtId="0" fontId="3" fillId="0" borderId="12" xfId="0" applyFont="1" applyBorder="1" applyAlignment="1">
      <alignment wrapText="1"/>
    </xf>
    <xf numFmtId="3" fontId="3" fillId="0" borderId="12" xfId="0" applyNumberFormat="1" applyFont="1" applyFill="1" applyBorder="1"/>
    <xf numFmtId="0" fontId="9" fillId="0" borderId="11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44" fontId="9" fillId="0" borderId="15" xfId="0" applyNumberFormat="1" applyFont="1" applyFill="1" applyBorder="1" applyAlignment="1">
      <alignment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3" fillId="0" borderId="0" xfId="0" applyFont="1" applyBorder="1"/>
    <xf numFmtId="44" fontId="3" fillId="0" borderId="0" xfId="0" applyNumberFormat="1" applyFont="1" applyBorder="1"/>
    <xf numFmtId="0" fontId="8" fillId="0" borderId="12" xfId="0" applyFont="1" applyBorder="1" applyAlignment="1">
      <alignment vertical="center" wrapText="1"/>
    </xf>
    <xf numFmtId="0" fontId="8" fillId="0" borderId="11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0" fillId="2" borderId="12" xfId="0" applyFill="1" applyBorder="1" applyAlignment="1">
      <alignment horizontal="center" vertical="center" wrapText="1"/>
    </xf>
    <xf numFmtId="44" fontId="0" fillId="2" borderId="12" xfId="1" applyFont="1" applyFill="1" applyBorder="1" applyAlignment="1">
      <alignment horizontal="center" vertical="center" wrapText="1"/>
    </xf>
    <xf numFmtId="9" fontId="0" fillId="2" borderId="12" xfId="2" applyFont="1" applyFill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11" fillId="0" borderId="0" xfId="0" applyFont="1" applyBorder="1" applyAlignment="1"/>
    <xf numFmtId="0" fontId="6" fillId="3" borderId="11" xfId="0" applyFont="1" applyFill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1" fillId="0" borderId="10" xfId="0" applyFont="1" applyBorder="1"/>
    <xf numFmtId="0" fontId="8" fillId="3" borderId="11" xfId="0" applyFont="1" applyFill="1" applyBorder="1" applyAlignment="1">
      <alignment wrapText="1"/>
    </xf>
    <xf numFmtId="164" fontId="0" fillId="2" borderId="0" xfId="1" applyNumberFormat="1" applyFont="1" applyFill="1" applyBorder="1" applyAlignment="1">
      <alignment horizontal="left" wrapText="1"/>
    </xf>
    <xf numFmtId="164" fontId="0" fillId="2" borderId="3" xfId="1" applyNumberFormat="1" applyFont="1" applyFill="1" applyBorder="1" applyAlignment="1">
      <alignment horizontal="left" wrapText="1"/>
    </xf>
    <xf numFmtId="165" fontId="0" fillId="2" borderId="0" xfId="1" applyNumberFormat="1" applyFont="1" applyFill="1" applyBorder="1" applyAlignment="1">
      <alignment horizontal="left" wrapText="1"/>
    </xf>
    <xf numFmtId="165" fontId="0" fillId="2" borderId="3" xfId="1" applyNumberFormat="1" applyFont="1" applyFill="1" applyBorder="1" applyAlignment="1">
      <alignment horizontal="left" wrapText="1"/>
    </xf>
    <xf numFmtId="0" fontId="12" fillId="0" borderId="17" xfId="0" applyFont="1" applyBorder="1" applyAlignment="1">
      <alignment horizontal="left" vertical="center" wrapText="1"/>
    </xf>
    <xf numFmtId="164" fontId="0" fillId="2" borderId="2" xfId="1" applyNumberFormat="1" applyFont="1" applyFill="1" applyBorder="1" applyAlignment="1">
      <alignment horizontal="left" wrapText="1"/>
    </xf>
    <xf numFmtId="164" fontId="0" fillId="2" borderId="4" xfId="1" applyNumberFormat="1" applyFont="1" applyFill="1" applyBorder="1" applyAlignment="1">
      <alignment horizontal="left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AEC2A-A39C-46B3-9B3A-BE62A5ECC9DA}">
  <dimension ref="A1:E29"/>
  <sheetViews>
    <sheetView workbookViewId="0">
      <pane ySplit="1" topLeftCell="A2" activePane="bottomLeft" state="frozen"/>
      <selection pane="bottomLeft" activeCell="C4" sqref="C4"/>
    </sheetView>
  </sheetViews>
  <sheetFormatPr defaultRowHeight="14.6" x14ac:dyDescent="0.4"/>
  <cols>
    <col min="1" max="1" width="10" customWidth="1"/>
    <col min="2" max="3" width="32" customWidth="1"/>
    <col min="4" max="4" width="50" customWidth="1"/>
    <col min="5" max="5" width="18" hidden="1" customWidth="1"/>
  </cols>
  <sheetData>
    <row r="1" spans="1:5" ht="24" customHeight="1" x14ac:dyDescent="0.4">
      <c r="A1" s="71" t="s">
        <v>113</v>
      </c>
      <c r="B1" s="71" t="s">
        <v>114</v>
      </c>
      <c r="C1" s="71" t="s">
        <v>115</v>
      </c>
      <c r="D1" s="71" t="s">
        <v>116</v>
      </c>
      <c r="E1" s="71" t="s">
        <v>117</v>
      </c>
    </row>
    <row r="2" spans="1:5" ht="44.6" x14ac:dyDescent="0.4">
      <c r="A2" s="88" t="s">
        <v>118</v>
      </c>
      <c r="B2" s="88" t="s">
        <v>119</v>
      </c>
      <c r="C2" s="88" t="s">
        <v>120</v>
      </c>
      <c r="D2" s="47" t="s">
        <v>121</v>
      </c>
      <c r="E2" s="47" t="s">
        <v>122</v>
      </c>
    </row>
    <row r="3" spans="1:5" ht="44.6" x14ac:dyDescent="0.4">
      <c r="A3" s="53" t="s">
        <v>123</v>
      </c>
      <c r="B3" s="53" t="s">
        <v>119</v>
      </c>
      <c r="C3" s="53" t="s">
        <v>124</v>
      </c>
      <c r="D3" s="53" t="s">
        <v>125</v>
      </c>
      <c r="E3" s="53" t="s">
        <v>122</v>
      </c>
    </row>
    <row r="4" spans="1:5" ht="44.6" x14ac:dyDescent="0.4">
      <c r="A4" s="47" t="s">
        <v>126</v>
      </c>
      <c r="B4" s="47" t="s">
        <v>119</v>
      </c>
      <c r="C4" s="47" t="s">
        <v>127</v>
      </c>
      <c r="D4" s="85" t="s">
        <v>270</v>
      </c>
      <c r="E4" s="47" t="s">
        <v>122</v>
      </c>
    </row>
    <row r="5" spans="1:5" x14ac:dyDescent="0.4">
      <c r="A5" s="53" t="s">
        <v>128</v>
      </c>
      <c r="B5" s="53" t="s">
        <v>119</v>
      </c>
      <c r="C5" s="53" t="s">
        <v>129</v>
      </c>
      <c r="D5" s="86" t="s">
        <v>273</v>
      </c>
      <c r="E5" s="53" t="s">
        <v>122</v>
      </c>
    </row>
    <row r="6" spans="1:5" ht="22.3" x14ac:dyDescent="0.4">
      <c r="A6" s="47" t="s">
        <v>130</v>
      </c>
      <c r="B6" s="47" t="s">
        <v>131</v>
      </c>
      <c r="C6" s="47" t="s">
        <v>132</v>
      </c>
      <c r="D6" s="47" t="s">
        <v>133</v>
      </c>
      <c r="E6" s="47" t="s">
        <v>134</v>
      </c>
    </row>
    <row r="7" spans="1:5" ht="78" x14ac:dyDescent="0.4">
      <c r="A7" s="53" t="s">
        <v>135</v>
      </c>
      <c r="B7" s="53" t="s">
        <v>131</v>
      </c>
      <c r="C7" s="53" t="s">
        <v>136</v>
      </c>
      <c r="D7" s="53" t="s">
        <v>137</v>
      </c>
      <c r="E7" s="53" t="s">
        <v>134</v>
      </c>
    </row>
    <row r="8" spans="1:5" ht="44.6" x14ac:dyDescent="0.4">
      <c r="A8" s="47" t="s">
        <v>138</v>
      </c>
      <c r="B8" s="47" t="s">
        <v>131</v>
      </c>
      <c r="C8" s="47" t="s">
        <v>139</v>
      </c>
      <c r="D8" s="47" t="s">
        <v>140</v>
      </c>
      <c r="E8" s="47" t="s">
        <v>122</v>
      </c>
    </row>
    <row r="9" spans="1:5" ht="22.3" x14ac:dyDescent="0.4">
      <c r="A9" s="53" t="s">
        <v>141</v>
      </c>
      <c r="B9" s="53" t="s">
        <v>131</v>
      </c>
      <c r="C9" s="53" t="s">
        <v>142</v>
      </c>
      <c r="D9" s="53" t="s">
        <v>143</v>
      </c>
      <c r="E9" s="53" t="s">
        <v>134</v>
      </c>
    </row>
    <row r="10" spans="1:5" ht="55.75" x14ac:dyDescent="0.4">
      <c r="A10" s="47" t="s">
        <v>144</v>
      </c>
      <c r="B10" s="47" t="s">
        <v>131</v>
      </c>
      <c r="C10" s="47" t="s">
        <v>145</v>
      </c>
      <c r="D10" s="47" t="s">
        <v>146</v>
      </c>
      <c r="E10" s="47" t="s">
        <v>122</v>
      </c>
    </row>
    <row r="11" spans="1:5" ht="33.450000000000003" x14ac:dyDescent="0.4">
      <c r="A11" s="53" t="s">
        <v>147</v>
      </c>
      <c r="B11" s="53" t="s">
        <v>131</v>
      </c>
      <c r="C11" s="53" t="s">
        <v>148</v>
      </c>
      <c r="D11" s="53" t="s">
        <v>149</v>
      </c>
      <c r="E11" s="53" t="s">
        <v>134</v>
      </c>
    </row>
    <row r="12" spans="1:5" ht="33.450000000000003" x14ac:dyDescent="0.4">
      <c r="A12" s="47" t="s">
        <v>150</v>
      </c>
      <c r="B12" s="47" t="s">
        <v>131</v>
      </c>
      <c r="C12" s="47" t="s">
        <v>151</v>
      </c>
      <c r="D12" s="47" t="s">
        <v>152</v>
      </c>
      <c r="E12" s="47" t="s">
        <v>134</v>
      </c>
    </row>
    <row r="13" spans="1:5" ht="44.6" x14ac:dyDescent="0.4">
      <c r="A13" s="53" t="s">
        <v>153</v>
      </c>
      <c r="B13" s="53" t="s">
        <v>131</v>
      </c>
      <c r="C13" s="53" t="s">
        <v>154</v>
      </c>
      <c r="D13" s="53" t="s">
        <v>155</v>
      </c>
      <c r="E13" s="53" t="s">
        <v>134</v>
      </c>
    </row>
    <row r="14" spans="1:5" ht="33.450000000000003" x14ac:dyDescent="0.4">
      <c r="A14" s="47" t="s">
        <v>156</v>
      </c>
      <c r="B14" s="47" t="s">
        <v>131</v>
      </c>
      <c r="C14" s="47" t="s">
        <v>157</v>
      </c>
      <c r="D14" s="47" t="s">
        <v>158</v>
      </c>
      <c r="E14" s="47" t="s">
        <v>134</v>
      </c>
    </row>
    <row r="15" spans="1:5" ht="44.6" x14ac:dyDescent="0.4">
      <c r="A15" s="53" t="s">
        <v>159</v>
      </c>
      <c r="B15" s="53" t="s">
        <v>160</v>
      </c>
      <c r="C15" s="53" t="s">
        <v>161</v>
      </c>
      <c r="D15" s="53" t="s">
        <v>162</v>
      </c>
      <c r="E15" s="53" t="s">
        <v>134</v>
      </c>
    </row>
    <row r="16" spans="1:5" ht="22.3" x14ac:dyDescent="0.4">
      <c r="A16" s="47" t="s">
        <v>163</v>
      </c>
      <c r="B16" s="47" t="s">
        <v>160</v>
      </c>
      <c r="C16" s="47" t="s">
        <v>164</v>
      </c>
      <c r="D16" s="47" t="s">
        <v>165</v>
      </c>
      <c r="E16" s="47" t="s">
        <v>134</v>
      </c>
    </row>
    <row r="17" spans="1:5" ht="33.450000000000003" x14ac:dyDescent="0.4">
      <c r="A17" s="53" t="s">
        <v>166</v>
      </c>
      <c r="B17" s="53" t="s">
        <v>167</v>
      </c>
      <c r="C17" s="53" t="s">
        <v>168</v>
      </c>
      <c r="D17" s="86" t="s">
        <v>269</v>
      </c>
      <c r="E17" s="53" t="s">
        <v>122</v>
      </c>
    </row>
    <row r="18" spans="1:5" ht="44.6" x14ac:dyDescent="0.4">
      <c r="A18" s="47" t="s">
        <v>169</v>
      </c>
      <c r="B18" s="47" t="s">
        <v>167</v>
      </c>
      <c r="C18" s="47" t="s">
        <v>170</v>
      </c>
      <c r="D18" s="47" t="s">
        <v>171</v>
      </c>
      <c r="E18" s="47" t="s">
        <v>122</v>
      </c>
    </row>
    <row r="19" spans="1:5" ht="44.6" x14ac:dyDescent="0.4">
      <c r="A19" s="53" t="s">
        <v>172</v>
      </c>
      <c r="B19" s="53" t="s">
        <v>167</v>
      </c>
      <c r="C19" s="53" t="s">
        <v>173</v>
      </c>
      <c r="D19" s="53" t="s">
        <v>174</v>
      </c>
      <c r="E19" s="53" t="s">
        <v>122</v>
      </c>
    </row>
    <row r="20" spans="1:5" ht="66.900000000000006" x14ac:dyDescent="0.4">
      <c r="A20" s="47" t="s">
        <v>175</v>
      </c>
      <c r="B20" s="47" t="s">
        <v>176</v>
      </c>
      <c r="C20" s="47" t="s">
        <v>177</v>
      </c>
      <c r="D20" s="47" t="s">
        <v>178</v>
      </c>
      <c r="E20" s="47" t="s">
        <v>122</v>
      </c>
    </row>
    <row r="21" spans="1:5" ht="22.3" x14ac:dyDescent="0.4">
      <c r="A21" s="53" t="s">
        <v>179</v>
      </c>
      <c r="B21" s="53" t="s">
        <v>180</v>
      </c>
      <c r="C21" s="53" t="s">
        <v>181</v>
      </c>
      <c r="D21" s="53" t="s">
        <v>182</v>
      </c>
      <c r="E21" s="53" t="s">
        <v>122</v>
      </c>
    </row>
    <row r="22" spans="1:5" ht="22.3" x14ac:dyDescent="0.4">
      <c r="A22" s="47" t="s">
        <v>183</v>
      </c>
      <c r="B22" s="47" t="s">
        <v>180</v>
      </c>
      <c r="C22" s="47" t="s">
        <v>184</v>
      </c>
      <c r="D22" s="47" t="s">
        <v>185</v>
      </c>
      <c r="E22" s="47" t="s">
        <v>122</v>
      </c>
    </row>
    <row r="23" spans="1:5" ht="22.3" x14ac:dyDescent="0.4">
      <c r="A23" s="53" t="s">
        <v>186</v>
      </c>
      <c r="B23" s="53" t="s">
        <v>180</v>
      </c>
      <c r="C23" s="53" t="s">
        <v>187</v>
      </c>
      <c r="D23" s="53" t="s">
        <v>188</v>
      </c>
      <c r="E23" s="53" t="s">
        <v>122</v>
      </c>
    </row>
    <row r="24" spans="1:5" ht="22.3" x14ac:dyDescent="0.4">
      <c r="A24" s="47" t="s">
        <v>189</v>
      </c>
      <c r="B24" s="47" t="s">
        <v>180</v>
      </c>
      <c r="C24" s="47" t="s">
        <v>190</v>
      </c>
      <c r="D24" s="47" t="s">
        <v>191</v>
      </c>
      <c r="E24" s="47" t="s">
        <v>122</v>
      </c>
    </row>
    <row r="25" spans="1:5" ht="22.3" x14ac:dyDescent="0.4">
      <c r="A25" s="53" t="s">
        <v>192</v>
      </c>
      <c r="B25" s="53" t="s">
        <v>180</v>
      </c>
      <c r="C25" s="53" t="s">
        <v>193</v>
      </c>
      <c r="D25" s="53" t="s">
        <v>194</v>
      </c>
      <c r="E25" s="53" t="s">
        <v>122</v>
      </c>
    </row>
    <row r="26" spans="1:5" ht="22.3" x14ac:dyDescent="0.4">
      <c r="A26" s="47" t="s">
        <v>195</v>
      </c>
      <c r="B26" s="47" t="s">
        <v>180</v>
      </c>
      <c r="C26" s="47" t="s">
        <v>196</v>
      </c>
      <c r="D26" s="47" t="s">
        <v>197</v>
      </c>
      <c r="E26" s="47" t="s">
        <v>122</v>
      </c>
    </row>
    <row r="27" spans="1:5" ht="22.3" x14ac:dyDescent="0.4">
      <c r="A27" s="53" t="s">
        <v>198</v>
      </c>
      <c r="B27" s="53" t="s">
        <v>180</v>
      </c>
      <c r="C27" s="53" t="s">
        <v>199</v>
      </c>
      <c r="D27" s="53" t="s">
        <v>200</v>
      </c>
      <c r="E27" s="53" t="s">
        <v>122</v>
      </c>
    </row>
    <row r="28" spans="1:5" ht="22.3" x14ac:dyDescent="0.4">
      <c r="A28" s="47" t="s">
        <v>201</v>
      </c>
      <c r="B28" s="47" t="s">
        <v>180</v>
      </c>
      <c r="C28" s="47" t="s">
        <v>202</v>
      </c>
      <c r="D28" s="47" t="s">
        <v>203</v>
      </c>
      <c r="E28" s="47" t="s">
        <v>122</v>
      </c>
    </row>
    <row r="29" spans="1:5" ht="33.450000000000003" x14ac:dyDescent="0.4">
      <c r="A29" s="53" t="s">
        <v>204</v>
      </c>
      <c r="B29" s="53" t="s">
        <v>180</v>
      </c>
      <c r="C29" s="53" t="s">
        <v>205</v>
      </c>
      <c r="D29" s="53" t="s">
        <v>206</v>
      </c>
      <c r="E29" s="53" t="s">
        <v>122</v>
      </c>
    </row>
  </sheetData>
  <autoFilter ref="A1:E1" xr:uid="{00000000-0009-0000-0000-000000000000}"/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2"/>
  <sheetViews>
    <sheetView tabSelected="1" topLeftCell="A17" zoomScaleNormal="55" workbookViewId="0">
      <selection activeCell="F49" sqref="F49"/>
    </sheetView>
  </sheetViews>
  <sheetFormatPr defaultColWidth="8.69140625" defaultRowHeight="14.6" x14ac:dyDescent="0.4"/>
  <cols>
    <col min="1" max="1" width="3.69140625" style="1" customWidth="1"/>
    <col min="2" max="2" width="18.23046875" style="1" customWidth="1"/>
    <col min="3" max="3" width="73.84375" style="1" customWidth="1"/>
    <col min="4" max="4" width="29.4609375" style="1" bestFit="1" customWidth="1"/>
    <col min="5" max="5" width="17.07421875" style="1" customWidth="1"/>
    <col min="6" max="6" width="20.53515625" style="1" bestFit="1" customWidth="1"/>
    <col min="7" max="7" width="4.07421875" style="1" customWidth="1"/>
    <col min="8" max="16384" width="8.69140625" style="1"/>
  </cols>
  <sheetData>
    <row r="1" spans="1:8" ht="51.9" customHeight="1" x14ac:dyDescent="0.4">
      <c r="A1" s="72"/>
      <c r="B1" s="93" t="s">
        <v>272</v>
      </c>
      <c r="C1" s="93"/>
      <c r="D1" s="93"/>
      <c r="E1" s="93"/>
      <c r="F1" s="93"/>
      <c r="G1" s="18"/>
    </row>
    <row r="2" spans="1:8" s="3" customFormat="1" ht="20.6" x14ac:dyDescent="0.55000000000000004">
      <c r="A2" s="19"/>
      <c r="B2" s="84" t="s">
        <v>7</v>
      </c>
      <c r="D2" s="4"/>
      <c r="E2" s="4"/>
      <c r="F2" s="4"/>
      <c r="G2" s="6"/>
      <c r="H2" s="4"/>
    </row>
    <row r="3" spans="1:8" s="3" customFormat="1" ht="21" customHeight="1" x14ac:dyDescent="0.55000000000000004">
      <c r="A3" s="19"/>
      <c r="B3" s="4"/>
      <c r="C3" s="17"/>
      <c r="D3" s="4"/>
      <c r="E3" s="4"/>
      <c r="F3" s="4"/>
      <c r="G3" s="6"/>
      <c r="H3" s="4"/>
    </row>
    <row r="4" spans="1:8" ht="17.149999999999999" customHeight="1" x14ac:dyDescent="0.4">
      <c r="A4" s="5"/>
      <c r="B4" s="15" t="s">
        <v>48</v>
      </c>
      <c r="C4" s="15" t="s">
        <v>8</v>
      </c>
      <c r="D4" s="2"/>
      <c r="E4" s="2"/>
      <c r="F4" s="2"/>
      <c r="G4" s="6"/>
      <c r="H4" s="8"/>
    </row>
    <row r="5" spans="1:8" ht="29.15" x14ac:dyDescent="0.4">
      <c r="A5" s="5"/>
      <c r="B5" s="40" t="s">
        <v>45</v>
      </c>
      <c r="C5" s="41" t="s">
        <v>46</v>
      </c>
      <c r="D5" s="45" t="s">
        <v>57</v>
      </c>
      <c r="E5" s="46" t="s">
        <v>43</v>
      </c>
      <c r="F5" s="46" t="s">
        <v>44</v>
      </c>
      <c r="G5" s="6"/>
      <c r="H5" s="8"/>
    </row>
    <row r="6" spans="1:8" ht="22.3" x14ac:dyDescent="0.4">
      <c r="A6" s="5"/>
      <c r="B6" s="51" t="s">
        <v>10</v>
      </c>
      <c r="C6" s="51" t="s">
        <v>9</v>
      </c>
      <c r="D6" s="62"/>
      <c r="E6" s="36">
        <v>1</v>
      </c>
      <c r="F6" s="37">
        <f>E6*D6</f>
        <v>0</v>
      </c>
      <c r="G6" s="6"/>
      <c r="H6" s="8"/>
    </row>
    <row r="7" spans="1:8" ht="17.149999999999999" customHeight="1" x14ac:dyDescent="0.4">
      <c r="A7" s="5"/>
      <c r="B7" s="25"/>
      <c r="C7" s="2"/>
      <c r="D7" s="50"/>
      <c r="E7" s="48"/>
      <c r="F7" s="49"/>
      <c r="G7" s="6"/>
      <c r="H7" s="8"/>
    </row>
    <row r="8" spans="1:8" ht="15.9" x14ac:dyDescent="0.45">
      <c r="A8" s="24"/>
      <c r="B8" s="73" t="s">
        <v>11</v>
      </c>
      <c r="C8" s="15" t="s">
        <v>12</v>
      </c>
      <c r="D8" s="11"/>
      <c r="E8" s="11"/>
      <c r="F8" s="59">
        <f>F6</f>
        <v>0</v>
      </c>
      <c r="G8" s="6"/>
      <c r="H8" s="2"/>
    </row>
    <row r="9" spans="1:8" x14ac:dyDescent="0.4">
      <c r="A9" s="24"/>
      <c r="B9" s="25"/>
      <c r="C9" s="2"/>
      <c r="D9" s="2"/>
      <c r="E9" s="2"/>
      <c r="F9" s="2"/>
      <c r="G9" s="6"/>
      <c r="H9" s="2"/>
    </row>
    <row r="10" spans="1:8" x14ac:dyDescent="0.4">
      <c r="A10" s="24"/>
      <c r="B10" s="31" t="s">
        <v>13</v>
      </c>
      <c r="C10" s="31" t="s">
        <v>14</v>
      </c>
      <c r="D10" s="2"/>
      <c r="E10" s="2"/>
      <c r="F10" s="2"/>
      <c r="G10" s="6"/>
      <c r="H10" s="2"/>
    </row>
    <row r="11" spans="1:8" s="44" customFormat="1" ht="29.15" x14ac:dyDescent="0.4">
      <c r="A11" s="39"/>
      <c r="B11" s="40" t="s">
        <v>45</v>
      </c>
      <c r="C11" s="41" t="s">
        <v>46</v>
      </c>
      <c r="D11" s="45" t="s">
        <v>0</v>
      </c>
      <c r="E11" s="45" t="s">
        <v>47</v>
      </c>
      <c r="F11" s="46" t="s">
        <v>44</v>
      </c>
      <c r="G11" s="42"/>
      <c r="H11" s="43"/>
    </row>
    <row r="12" spans="1:8" x14ac:dyDescent="0.4">
      <c r="A12" s="5"/>
      <c r="B12" s="30" t="s">
        <v>15</v>
      </c>
      <c r="C12" s="33" t="s">
        <v>29</v>
      </c>
      <c r="D12" s="62"/>
      <c r="E12" s="36">
        <v>4</v>
      </c>
      <c r="F12" s="37">
        <f>E12*D12</f>
        <v>0</v>
      </c>
      <c r="G12" s="6"/>
      <c r="H12" s="2"/>
    </row>
    <row r="13" spans="1:8" x14ac:dyDescent="0.4">
      <c r="A13" s="5"/>
      <c r="B13" s="30" t="s">
        <v>16</v>
      </c>
      <c r="C13" s="33" t="s">
        <v>30</v>
      </c>
      <c r="D13" s="62"/>
      <c r="E13" s="36">
        <v>4</v>
      </c>
      <c r="F13" s="37">
        <f t="shared" ref="F13:F25" si="0">E13*D13</f>
        <v>0</v>
      </c>
      <c r="G13" s="6"/>
      <c r="H13" s="2"/>
    </row>
    <row r="14" spans="1:8" x14ac:dyDescent="0.4">
      <c r="A14" s="5"/>
      <c r="B14" s="30" t="s">
        <v>17</v>
      </c>
      <c r="C14" s="33" t="s">
        <v>31</v>
      </c>
      <c r="D14" s="62"/>
      <c r="E14" s="36">
        <v>4</v>
      </c>
      <c r="F14" s="37">
        <f t="shared" si="0"/>
        <v>0</v>
      </c>
      <c r="G14" s="6"/>
      <c r="H14" s="2"/>
    </row>
    <row r="15" spans="1:8" x14ac:dyDescent="0.4">
      <c r="A15" s="5"/>
      <c r="B15" s="30" t="s">
        <v>18</v>
      </c>
      <c r="C15" s="33" t="s">
        <v>32</v>
      </c>
      <c r="D15" s="62"/>
      <c r="E15" s="36">
        <v>4</v>
      </c>
      <c r="F15" s="37">
        <f t="shared" si="0"/>
        <v>0</v>
      </c>
      <c r="G15" s="6"/>
      <c r="H15" s="2"/>
    </row>
    <row r="16" spans="1:8" x14ac:dyDescent="0.4">
      <c r="A16" s="5"/>
      <c r="B16" s="30" t="s">
        <v>19</v>
      </c>
      <c r="C16" s="33" t="s">
        <v>33</v>
      </c>
      <c r="D16" s="62"/>
      <c r="E16" s="36">
        <v>4</v>
      </c>
      <c r="F16" s="37">
        <f t="shared" si="0"/>
        <v>0</v>
      </c>
      <c r="G16" s="6"/>
      <c r="H16" s="2"/>
    </row>
    <row r="17" spans="1:8" ht="29.15" x14ac:dyDescent="0.4">
      <c r="A17" s="5"/>
      <c r="B17" s="30" t="s">
        <v>20</v>
      </c>
      <c r="C17" s="33" t="s">
        <v>34</v>
      </c>
      <c r="D17" s="62"/>
      <c r="E17" s="36">
        <v>4</v>
      </c>
      <c r="F17" s="37">
        <f t="shared" si="0"/>
        <v>0</v>
      </c>
      <c r="G17" s="6"/>
      <c r="H17" s="2"/>
    </row>
    <row r="18" spans="1:8" x14ac:dyDescent="0.4">
      <c r="A18" s="5"/>
      <c r="B18" s="30" t="s">
        <v>21</v>
      </c>
      <c r="C18" s="33" t="s">
        <v>35</v>
      </c>
      <c r="D18" s="62"/>
      <c r="E18" s="36">
        <v>4</v>
      </c>
      <c r="F18" s="37">
        <f t="shared" si="0"/>
        <v>0</v>
      </c>
      <c r="G18" s="6"/>
      <c r="H18" s="2"/>
    </row>
    <row r="19" spans="1:8" ht="29.15" x14ac:dyDescent="0.4">
      <c r="A19" s="5"/>
      <c r="B19" s="30" t="s">
        <v>22</v>
      </c>
      <c r="C19" s="33" t="s">
        <v>36</v>
      </c>
      <c r="D19" s="62"/>
      <c r="E19" s="36">
        <v>4</v>
      </c>
      <c r="F19" s="37">
        <f t="shared" si="0"/>
        <v>0</v>
      </c>
      <c r="G19" s="6"/>
      <c r="H19" s="2"/>
    </row>
    <row r="20" spans="1:8" ht="17.149999999999999" customHeight="1" x14ac:dyDescent="0.4">
      <c r="A20" s="5"/>
      <c r="B20" s="30" t="s">
        <v>23</v>
      </c>
      <c r="C20" s="33" t="s">
        <v>37</v>
      </c>
      <c r="D20" s="62"/>
      <c r="E20" s="36">
        <v>4</v>
      </c>
      <c r="F20" s="37">
        <f t="shared" si="0"/>
        <v>0</v>
      </c>
      <c r="G20" s="6"/>
      <c r="H20" s="8"/>
    </row>
    <row r="21" spans="1:8" ht="17.149999999999999" customHeight="1" x14ac:dyDescent="0.4">
      <c r="A21" s="5"/>
      <c r="B21" s="30" t="s">
        <v>24</v>
      </c>
      <c r="C21" s="33" t="s">
        <v>38</v>
      </c>
      <c r="D21" s="62"/>
      <c r="E21" s="36">
        <v>4</v>
      </c>
      <c r="F21" s="37">
        <f t="shared" si="0"/>
        <v>0</v>
      </c>
      <c r="G21" s="6"/>
      <c r="H21" s="8"/>
    </row>
    <row r="22" spans="1:8" ht="17.149999999999999" customHeight="1" x14ac:dyDescent="0.4">
      <c r="A22" s="5"/>
      <c r="B22" s="30" t="s">
        <v>25</v>
      </c>
      <c r="C22" s="33" t="s">
        <v>39</v>
      </c>
      <c r="D22" s="62"/>
      <c r="E22" s="36">
        <v>4</v>
      </c>
      <c r="F22" s="37">
        <f t="shared" si="0"/>
        <v>0</v>
      </c>
      <c r="G22" s="6"/>
      <c r="H22" s="8"/>
    </row>
    <row r="23" spans="1:8" ht="17.149999999999999" customHeight="1" x14ac:dyDescent="0.4">
      <c r="A23" s="5"/>
      <c r="B23" s="30" t="s">
        <v>26</v>
      </c>
      <c r="C23" s="33" t="s">
        <v>40</v>
      </c>
      <c r="D23" s="62"/>
      <c r="E23" s="36">
        <v>4</v>
      </c>
      <c r="F23" s="37">
        <f t="shared" si="0"/>
        <v>0</v>
      </c>
      <c r="G23" s="6"/>
      <c r="H23" s="8"/>
    </row>
    <row r="24" spans="1:8" ht="27.45" customHeight="1" x14ac:dyDescent="0.4">
      <c r="A24" s="5"/>
      <c r="B24" s="30" t="s">
        <v>27</v>
      </c>
      <c r="C24" s="33" t="s">
        <v>41</v>
      </c>
      <c r="D24" s="62"/>
      <c r="E24" s="36">
        <v>4</v>
      </c>
      <c r="F24" s="37">
        <f t="shared" si="0"/>
        <v>0</v>
      </c>
      <c r="G24" s="6"/>
      <c r="H24" s="8"/>
    </row>
    <row r="25" spans="1:8" x14ac:dyDescent="0.4">
      <c r="A25" s="5"/>
      <c r="B25" s="30" t="s">
        <v>28</v>
      </c>
      <c r="C25" s="33" t="s">
        <v>42</v>
      </c>
      <c r="D25" s="38"/>
      <c r="E25" s="36">
        <v>4</v>
      </c>
      <c r="F25" s="37">
        <f t="shared" si="0"/>
        <v>0</v>
      </c>
      <c r="G25" s="6"/>
      <c r="H25" s="8"/>
    </row>
    <row r="26" spans="1:8" ht="17.149999999999999" customHeight="1" x14ac:dyDescent="0.4">
      <c r="A26" s="5"/>
      <c r="B26" s="25"/>
      <c r="C26" s="25"/>
      <c r="D26" s="25"/>
      <c r="E26" s="25"/>
      <c r="F26" s="25"/>
      <c r="G26" s="6"/>
      <c r="H26" s="8"/>
    </row>
    <row r="27" spans="1:8" ht="17.149999999999999" customHeight="1" x14ac:dyDescent="0.45">
      <c r="A27" s="5"/>
      <c r="B27" s="73" t="s">
        <v>49</v>
      </c>
      <c r="C27" s="73" t="s">
        <v>50</v>
      </c>
      <c r="D27" s="25"/>
      <c r="E27" s="25"/>
      <c r="F27" s="59">
        <f>SUM(F12:F25)</f>
        <v>0</v>
      </c>
      <c r="G27" s="6"/>
      <c r="H27" s="8"/>
    </row>
    <row r="28" spans="1:8" ht="17.149999999999999" customHeight="1" x14ac:dyDescent="0.4">
      <c r="A28" s="5"/>
      <c r="B28" s="73"/>
      <c r="C28" s="73"/>
      <c r="D28" s="25"/>
      <c r="E28" s="25"/>
      <c r="F28" s="74"/>
      <c r="G28" s="6"/>
      <c r="H28" s="8"/>
    </row>
    <row r="29" spans="1:8" ht="17.149999999999999" customHeight="1" x14ac:dyDescent="0.4">
      <c r="A29" s="5"/>
      <c r="B29" s="31" t="s">
        <v>51</v>
      </c>
      <c r="C29" s="32" t="s">
        <v>271</v>
      </c>
      <c r="D29" s="2"/>
      <c r="E29" s="2"/>
      <c r="F29" s="2"/>
      <c r="G29" s="6"/>
      <c r="H29" s="8"/>
    </row>
    <row r="30" spans="1:8" ht="29.15" x14ac:dyDescent="0.4">
      <c r="A30" s="5"/>
      <c r="B30" s="40" t="s">
        <v>45</v>
      </c>
      <c r="C30" s="41" t="s">
        <v>46</v>
      </c>
      <c r="D30" s="45" t="s">
        <v>0</v>
      </c>
      <c r="E30" s="46" t="s">
        <v>56</v>
      </c>
      <c r="F30" s="46" t="s">
        <v>44</v>
      </c>
      <c r="G30" s="6"/>
      <c r="H30" s="8"/>
    </row>
    <row r="31" spans="1:8" ht="29.15" x14ac:dyDescent="0.4">
      <c r="A31" s="5"/>
      <c r="B31" s="30" t="s">
        <v>52</v>
      </c>
      <c r="C31" s="33" t="s">
        <v>53</v>
      </c>
      <c r="D31" s="62"/>
      <c r="E31" s="36">
        <v>8</v>
      </c>
      <c r="F31" s="37">
        <f>E31*D31</f>
        <v>0</v>
      </c>
      <c r="G31" s="6"/>
      <c r="H31" s="8"/>
    </row>
    <row r="32" spans="1:8" ht="17.149999999999999" customHeight="1" x14ac:dyDescent="0.4">
      <c r="A32" s="5"/>
      <c r="B32" s="25"/>
      <c r="C32" s="2"/>
      <c r="D32" s="50"/>
      <c r="E32" s="48"/>
      <c r="F32" s="49"/>
      <c r="G32" s="6"/>
      <c r="H32" s="8"/>
    </row>
    <row r="33" spans="1:8" ht="17.149999999999999" customHeight="1" x14ac:dyDescent="0.45">
      <c r="A33" s="5"/>
      <c r="B33" s="73" t="s">
        <v>54</v>
      </c>
      <c r="C33" s="73" t="s">
        <v>55</v>
      </c>
      <c r="D33" s="50"/>
      <c r="E33" s="48"/>
      <c r="F33" s="59">
        <f>F31</f>
        <v>0</v>
      </c>
      <c r="G33" s="6"/>
      <c r="H33" s="8"/>
    </row>
    <row r="34" spans="1:8" ht="17.149999999999999" customHeight="1" x14ac:dyDescent="0.4">
      <c r="A34" s="5"/>
      <c r="B34" s="25"/>
      <c r="C34" s="2"/>
      <c r="D34" s="50"/>
      <c r="E34" s="48"/>
      <c r="F34" s="49"/>
      <c r="G34" s="6"/>
      <c r="H34" s="8"/>
    </row>
    <row r="35" spans="1:8" ht="17.149999999999999" customHeight="1" x14ac:dyDescent="0.4">
      <c r="A35" s="5"/>
      <c r="B35" s="31" t="s">
        <v>58</v>
      </c>
      <c r="C35" s="32" t="s">
        <v>59</v>
      </c>
      <c r="D35" s="2"/>
      <c r="E35" s="2"/>
      <c r="F35" s="2"/>
      <c r="G35" s="6"/>
      <c r="H35" s="8"/>
    </row>
    <row r="36" spans="1:8" ht="29.15" x14ac:dyDescent="0.4">
      <c r="A36" s="5"/>
      <c r="B36" s="40" t="s">
        <v>45</v>
      </c>
      <c r="C36" s="41" t="s">
        <v>46</v>
      </c>
      <c r="D36" s="45" t="s">
        <v>0</v>
      </c>
      <c r="E36" s="46" t="s">
        <v>64</v>
      </c>
      <c r="F36" s="46" t="s">
        <v>44</v>
      </c>
      <c r="G36" s="6"/>
      <c r="H36" s="8"/>
    </row>
    <row r="37" spans="1:8" ht="29.15" x14ac:dyDescent="0.4">
      <c r="A37" s="5"/>
      <c r="B37" s="40" t="s">
        <v>60</v>
      </c>
      <c r="C37" s="41" t="s">
        <v>61</v>
      </c>
      <c r="D37" s="63"/>
      <c r="E37" s="46">
        <v>1</v>
      </c>
      <c r="F37" s="37">
        <f>E37*D37</f>
        <v>0</v>
      </c>
      <c r="G37" s="6"/>
      <c r="H37" s="8"/>
    </row>
    <row r="38" spans="1:8" ht="29.15" x14ac:dyDescent="0.4">
      <c r="A38" s="5"/>
      <c r="B38" s="40" t="s">
        <v>62</v>
      </c>
      <c r="C38" s="41" t="s">
        <v>63</v>
      </c>
      <c r="D38" s="63"/>
      <c r="E38" s="46">
        <v>2</v>
      </c>
      <c r="F38" s="37">
        <f>E38*D38</f>
        <v>0</v>
      </c>
      <c r="G38" s="6"/>
      <c r="H38" s="8"/>
    </row>
    <row r="39" spans="1:8" ht="17.149999999999999" customHeight="1" x14ac:dyDescent="0.4">
      <c r="A39" s="5"/>
      <c r="B39" s="25"/>
      <c r="C39" s="2"/>
      <c r="D39" s="50"/>
      <c r="E39" s="48"/>
      <c r="F39" s="49"/>
      <c r="G39" s="6"/>
      <c r="H39" s="8"/>
    </row>
    <row r="40" spans="1:8" ht="17.149999999999999" customHeight="1" x14ac:dyDescent="0.45">
      <c r="A40" s="5"/>
      <c r="B40" s="73" t="s">
        <v>66</v>
      </c>
      <c r="C40" s="73" t="s">
        <v>65</v>
      </c>
      <c r="D40" s="50"/>
      <c r="E40" s="48"/>
      <c r="F40" s="59">
        <f>SUM(F37:F38)</f>
        <v>0</v>
      </c>
      <c r="G40" s="6"/>
      <c r="H40" s="8"/>
    </row>
    <row r="41" spans="1:8" ht="17.149999999999999" customHeight="1" x14ac:dyDescent="0.4">
      <c r="A41" s="5"/>
      <c r="B41" s="25"/>
      <c r="C41" s="2"/>
      <c r="D41" s="50"/>
      <c r="E41" s="48"/>
      <c r="F41" s="49"/>
      <c r="G41" s="6"/>
      <c r="H41" s="8"/>
    </row>
    <row r="42" spans="1:8" ht="17.149999999999999" customHeight="1" x14ac:dyDescent="0.4">
      <c r="A42" s="5"/>
      <c r="B42" s="31" t="s">
        <v>67</v>
      </c>
      <c r="C42" s="32" t="s">
        <v>68</v>
      </c>
      <c r="D42" s="2"/>
      <c r="E42" s="2"/>
      <c r="F42" s="2"/>
      <c r="G42" s="6"/>
      <c r="H42" s="8"/>
    </row>
    <row r="43" spans="1:8" ht="29.15" x14ac:dyDescent="0.4">
      <c r="A43" s="5"/>
      <c r="B43" s="40" t="s">
        <v>45</v>
      </c>
      <c r="C43" s="41" t="s">
        <v>46</v>
      </c>
      <c r="D43" s="45" t="s">
        <v>0</v>
      </c>
      <c r="E43" s="46" t="s">
        <v>64</v>
      </c>
      <c r="F43" s="46" t="s">
        <v>44</v>
      </c>
      <c r="G43" s="6"/>
      <c r="H43" s="8"/>
    </row>
    <row r="44" spans="1:8" ht="29.15" x14ac:dyDescent="0.4">
      <c r="A44" s="5"/>
      <c r="B44" s="40" t="s">
        <v>69</v>
      </c>
      <c r="C44" s="41" t="s">
        <v>70</v>
      </c>
      <c r="D44" s="63"/>
      <c r="E44" s="46">
        <v>1</v>
      </c>
      <c r="F44" s="37">
        <f>E44*D44</f>
        <v>0</v>
      </c>
      <c r="G44" s="6"/>
      <c r="H44" s="8"/>
    </row>
    <row r="45" spans="1:8" ht="29.15" x14ac:dyDescent="0.4">
      <c r="A45" s="5"/>
      <c r="B45" s="40" t="s">
        <v>71</v>
      </c>
      <c r="C45" s="41" t="s">
        <v>72</v>
      </c>
      <c r="D45" s="63"/>
      <c r="E45" s="46">
        <v>2</v>
      </c>
      <c r="F45" s="37">
        <f>E45*D45</f>
        <v>0</v>
      </c>
      <c r="G45" s="6"/>
      <c r="H45" s="8"/>
    </row>
    <row r="46" spans="1:8" ht="17.149999999999999" customHeight="1" x14ac:dyDescent="0.4">
      <c r="A46" s="5"/>
      <c r="B46" s="53" t="s">
        <v>73</v>
      </c>
      <c r="C46" s="53" t="s">
        <v>74</v>
      </c>
      <c r="D46" s="50"/>
      <c r="E46" s="48"/>
      <c r="F46" s="49"/>
      <c r="G46" s="6"/>
      <c r="H46" s="8"/>
    </row>
    <row r="47" spans="1:8" ht="17.149999999999999" customHeight="1" x14ac:dyDescent="0.4">
      <c r="A47" s="5"/>
      <c r="B47" s="25"/>
      <c r="C47" s="2"/>
      <c r="D47" s="50"/>
      <c r="E47" s="48"/>
      <c r="F47" s="49"/>
      <c r="G47" s="6"/>
      <c r="H47" s="8"/>
    </row>
    <row r="48" spans="1:8" ht="17.149999999999999" customHeight="1" x14ac:dyDescent="0.45">
      <c r="A48" s="5"/>
      <c r="B48" s="73" t="s">
        <v>76</v>
      </c>
      <c r="C48" s="73" t="s">
        <v>75</v>
      </c>
      <c r="D48" s="50"/>
      <c r="E48" s="48"/>
      <c r="F48" s="59">
        <f>F44-F45</f>
        <v>0</v>
      </c>
      <c r="G48" s="6"/>
      <c r="H48" s="8"/>
    </row>
    <row r="49" spans="1:8" ht="17.149999999999999" customHeight="1" x14ac:dyDescent="0.4">
      <c r="A49" s="5"/>
      <c r="B49" s="25"/>
      <c r="C49" s="2"/>
      <c r="D49" s="50"/>
      <c r="E49" s="48"/>
      <c r="F49" s="49"/>
      <c r="G49" s="6"/>
      <c r="H49" s="8"/>
    </row>
    <row r="50" spans="1:8" ht="17.149999999999999" customHeight="1" x14ac:dyDescent="0.4">
      <c r="A50" s="5"/>
      <c r="B50" s="31" t="s">
        <v>77</v>
      </c>
      <c r="C50" s="32" t="s">
        <v>99</v>
      </c>
      <c r="D50" s="2"/>
      <c r="E50" s="2"/>
      <c r="F50" s="2"/>
      <c r="G50" s="6"/>
      <c r="H50" s="8"/>
    </row>
    <row r="51" spans="1:8" ht="29.15" x14ac:dyDescent="0.4">
      <c r="A51" s="5"/>
      <c r="B51" s="40" t="s">
        <v>45</v>
      </c>
      <c r="C51" s="41" t="s">
        <v>46</v>
      </c>
      <c r="D51" s="45" t="s">
        <v>100</v>
      </c>
      <c r="E51" s="46" t="s">
        <v>64</v>
      </c>
      <c r="F51" s="46" t="s">
        <v>44</v>
      </c>
      <c r="G51" s="6"/>
      <c r="H51" s="8"/>
    </row>
    <row r="52" spans="1:8" x14ac:dyDescent="0.4">
      <c r="A52" s="5"/>
      <c r="B52" s="40" t="s">
        <v>79</v>
      </c>
      <c r="C52" s="41" t="s">
        <v>80</v>
      </c>
      <c r="D52" s="63"/>
      <c r="E52" s="54">
        <v>800</v>
      </c>
      <c r="F52" s="37">
        <f>E52*D52</f>
        <v>0</v>
      </c>
      <c r="G52" s="6"/>
      <c r="H52" s="8"/>
    </row>
    <row r="53" spans="1:8" x14ac:dyDescent="0.4">
      <c r="A53" s="5"/>
      <c r="B53" s="40" t="s">
        <v>81</v>
      </c>
      <c r="C53" s="41" t="s">
        <v>82</v>
      </c>
      <c r="D53" s="63"/>
      <c r="E53" s="54">
        <v>800</v>
      </c>
      <c r="F53" s="37">
        <f t="shared" ref="F53:F57" si="1">E53*D53</f>
        <v>0</v>
      </c>
      <c r="G53" s="6"/>
      <c r="H53" s="8"/>
    </row>
    <row r="54" spans="1:8" x14ac:dyDescent="0.4">
      <c r="A54" s="5"/>
      <c r="B54" s="40" t="s">
        <v>83</v>
      </c>
      <c r="C54" s="41" t="s">
        <v>84</v>
      </c>
      <c r="D54" s="63"/>
      <c r="E54" s="54">
        <v>800</v>
      </c>
      <c r="F54" s="37">
        <f t="shared" si="1"/>
        <v>0</v>
      </c>
      <c r="G54" s="6"/>
      <c r="H54" s="8"/>
    </row>
    <row r="55" spans="1:8" x14ac:dyDescent="0.4">
      <c r="A55" s="5"/>
      <c r="B55" s="40" t="s">
        <v>85</v>
      </c>
      <c r="C55" s="41" t="s">
        <v>86</v>
      </c>
      <c r="D55" s="63"/>
      <c r="E55" s="54">
        <v>1600</v>
      </c>
      <c r="F55" s="37">
        <f t="shared" si="1"/>
        <v>0</v>
      </c>
      <c r="G55" s="6"/>
      <c r="H55" s="8"/>
    </row>
    <row r="56" spans="1:8" x14ac:dyDescent="0.4">
      <c r="A56" s="5"/>
      <c r="B56" s="40" t="s">
        <v>87</v>
      </c>
      <c r="C56" s="41" t="s">
        <v>88</v>
      </c>
      <c r="D56" s="63"/>
      <c r="E56" s="54">
        <v>1600</v>
      </c>
      <c r="F56" s="37">
        <f>E56*D56</f>
        <v>0</v>
      </c>
      <c r="G56" s="6"/>
      <c r="H56" s="8"/>
    </row>
    <row r="57" spans="1:8" x14ac:dyDescent="0.4">
      <c r="A57" s="5"/>
      <c r="B57" s="40" t="s">
        <v>89</v>
      </c>
      <c r="C57" s="41" t="s">
        <v>90</v>
      </c>
      <c r="D57" s="63"/>
      <c r="E57" s="54">
        <v>800</v>
      </c>
      <c r="F57" s="37">
        <f t="shared" si="1"/>
        <v>0</v>
      </c>
      <c r="G57" s="6"/>
      <c r="H57" s="8"/>
    </row>
    <row r="58" spans="1:8" ht="17.149999999999999" customHeight="1" x14ac:dyDescent="0.4">
      <c r="A58" s="5"/>
      <c r="B58" s="25"/>
      <c r="C58" s="2"/>
      <c r="D58" s="50"/>
      <c r="E58" s="48"/>
      <c r="F58" s="49"/>
      <c r="G58" s="6"/>
      <c r="H58" s="8"/>
    </row>
    <row r="59" spans="1:8" ht="17.149999999999999" customHeight="1" x14ac:dyDescent="0.45">
      <c r="A59" s="5"/>
      <c r="B59" s="73" t="s">
        <v>78</v>
      </c>
      <c r="C59" s="73" t="s">
        <v>98</v>
      </c>
      <c r="D59" s="50"/>
      <c r="E59" s="48"/>
      <c r="F59" s="59">
        <f>SUM(F52:F57)</f>
        <v>0</v>
      </c>
      <c r="G59" s="6"/>
      <c r="H59" s="8"/>
    </row>
    <row r="60" spans="1:8" ht="17.149999999999999" customHeight="1" x14ac:dyDescent="0.4">
      <c r="A60" s="5"/>
      <c r="B60" s="73"/>
      <c r="C60" s="73"/>
      <c r="D60" s="50"/>
      <c r="E60" s="48"/>
      <c r="F60" s="74"/>
      <c r="G60" s="6"/>
      <c r="H60" s="8"/>
    </row>
    <row r="61" spans="1:8" ht="17.149999999999999" customHeight="1" x14ac:dyDescent="0.4">
      <c r="A61" s="5"/>
      <c r="B61" s="31" t="s">
        <v>92</v>
      </c>
      <c r="C61" s="53" t="s">
        <v>91</v>
      </c>
      <c r="D61" s="2"/>
      <c r="E61" s="2"/>
      <c r="F61" s="2"/>
      <c r="G61" s="6"/>
      <c r="H61" s="8"/>
    </row>
    <row r="62" spans="1:8" ht="29.15" x14ac:dyDescent="0.4">
      <c r="A62" s="5"/>
      <c r="B62" s="40" t="s">
        <v>45</v>
      </c>
      <c r="C62" s="41" t="s">
        <v>46</v>
      </c>
      <c r="D62" s="45" t="s">
        <v>57</v>
      </c>
      <c r="E62" s="46" t="s">
        <v>64</v>
      </c>
      <c r="F62" s="46" t="s">
        <v>44</v>
      </c>
      <c r="G62" s="6"/>
      <c r="H62" s="8"/>
    </row>
    <row r="63" spans="1:8" ht="29.15" x14ac:dyDescent="0.4">
      <c r="A63" s="5"/>
      <c r="B63" s="40" t="s">
        <v>93</v>
      </c>
      <c r="C63" s="41" t="s">
        <v>94</v>
      </c>
      <c r="D63" s="63"/>
      <c r="E63" s="46">
        <v>1</v>
      </c>
      <c r="F63" s="37">
        <f>E63*D63</f>
        <v>0</v>
      </c>
      <c r="G63" s="6"/>
      <c r="H63" s="8"/>
    </row>
    <row r="64" spans="1:8" x14ac:dyDescent="0.4">
      <c r="A64" s="5"/>
      <c r="B64" s="40" t="s">
        <v>95</v>
      </c>
      <c r="C64" s="41" t="s">
        <v>96</v>
      </c>
      <c r="D64" s="64">
        <v>0</v>
      </c>
      <c r="E64" s="46">
        <v>0</v>
      </c>
      <c r="F64" s="37">
        <f>E64*D64</f>
        <v>0</v>
      </c>
      <c r="G64" s="6"/>
      <c r="H64" s="8"/>
    </row>
    <row r="65" spans="1:8" x14ac:dyDescent="0.4">
      <c r="A65" s="5"/>
      <c r="B65" s="55"/>
      <c r="C65" s="43"/>
      <c r="D65" s="56"/>
      <c r="E65" s="57"/>
      <c r="F65" s="58"/>
      <c r="G65" s="6"/>
      <c r="H65" s="8"/>
    </row>
    <row r="66" spans="1:8" ht="17.149999999999999" customHeight="1" x14ac:dyDescent="0.45">
      <c r="A66" s="5"/>
      <c r="B66" s="73" t="s">
        <v>97</v>
      </c>
      <c r="C66" s="73" t="s">
        <v>91</v>
      </c>
      <c r="D66" s="50"/>
      <c r="E66" s="48"/>
      <c r="F66" s="59">
        <f>SUM(F63:F64)</f>
        <v>0</v>
      </c>
      <c r="G66" s="6"/>
      <c r="H66" s="8"/>
    </row>
    <row r="67" spans="1:8" x14ac:dyDescent="0.4">
      <c r="A67" s="5"/>
      <c r="B67" s="55"/>
      <c r="C67" s="43"/>
      <c r="D67" s="56"/>
      <c r="E67" s="57"/>
      <c r="F67" s="58"/>
      <c r="G67" s="6"/>
      <c r="H67" s="8"/>
    </row>
    <row r="68" spans="1:8" ht="17.149999999999999" customHeight="1" x14ac:dyDescent="0.4">
      <c r="A68" s="5"/>
      <c r="B68" s="65" t="s">
        <v>101</v>
      </c>
      <c r="C68" s="66" t="s">
        <v>102</v>
      </c>
      <c r="D68" s="67" t="s">
        <v>110</v>
      </c>
      <c r="E68" s="48"/>
      <c r="F68" s="49"/>
      <c r="G68" s="6"/>
      <c r="H68" s="8"/>
    </row>
    <row r="69" spans="1:8" ht="17.149999999999999" customHeight="1" x14ac:dyDescent="0.4">
      <c r="A69" s="5"/>
      <c r="B69" s="30" t="s">
        <v>11</v>
      </c>
      <c r="C69" s="33" t="s">
        <v>103</v>
      </c>
      <c r="D69" s="60">
        <f>F8</f>
        <v>0</v>
      </c>
      <c r="E69" s="48"/>
      <c r="F69" s="49"/>
      <c r="G69" s="6"/>
      <c r="H69" s="8"/>
    </row>
    <row r="70" spans="1:8" ht="17.149999999999999" customHeight="1" x14ac:dyDescent="0.4">
      <c r="A70" s="5"/>
      <c r="B70" s="30" t="s">
        <v>49</v>
      </c>
      <c r="C70" s="33" t="s">
        <v>104</v>
      </c>
      <c r="D70" s="60">
        <f>F27</f>
        <v>0</v>
      </c>
      <c r="E70" s="48"/>
      <c r="F70" s="49"/>
      <c r="G70" s="6"/>
      <c r="H70" s="8"/>
    </row>
    <row r="71" spans="1:8" ht="17.149999999999999" customHeight="1" x14ac:dyDescent="0.4">
      <c r="A71" s="5"/>
      <c r="B71" s="30" t="s">
        <v>54</v>
      </c>
      <c r="C71" s="33" t="s">
        <v>105</v>
      </c>
      <c r="D71" s="60">
        <f>F33</f>
        <v>0</v>
      </c>
      <c r="E71" s="48"/>
      <c r="F71" s="49"/>
      <c r="G71" s="6"/>
      <c r="H71" s="8"/>
    </row>
    <row r="72" spans="1:8" ht="17.149999999999999" customHeight="1" x14ac:dyDescent="0.4">
      <c r="A72" s="5"/>
      <c r="B72" s="30" t="s">
        <v>66</v>
      </c>
      <c r="C72" s="33" t="s">
        <v>106</v>
      </c>
      <c r="D72" s="60">
        <f>F40</f>
        <v>0</v>
      </c>
      <c r="E72" s="48"/>
      <c r="F72" s="49"/>
      <c r="G72" s="6"/>
      <c r="H72" s="8"/>
    </row>
    <row r="73" spans="1:8" ht="17.149999999999999" customHeight="1" x14ac:dyDescent="0.4">
      <c r="A73" s="5"/>
      <c r="B73" s="30" t="s">
        <v>76</v>
      </c>
      <c r="C73" s="33" t="s">
        <v>107</v>
      </c>
      <c r="D73" s="60">
        <f>F48</f>
        <v>0</v>
      </c>
      <c r="E73" s="48"/>
      <c r="F73" s="49"/>
      <c r="G73" s="6"/>
      <c r="H73" s="8"/>
    </row>
    <row r="74" spans="1:8" ht="17.149999999999999" customHeight="1" x14ac:dyDescent="0.4">
      <c r="A74" s="5"/>
      <c r="B74" s="30" t="s">
        <v>78</v>
      </c>
      <c r="C74" s="33" t="s">
        <v>108</v>
      </c>
      <c r="D74" s="60">
        <f>F59</f>
        <v>0</v>
      </c>
      <c r="E74" s="48"/>
      <c r="F74" s="49"/>
      <c r="G74" s="6"/>
      <c r="H74" s="8"/>
    </row>
    <row r="75" spans="1:8" ht="17.149999999999999" customHeight="1" x14ac:dyDescent="0.4">
      <c r="A75" s="5"/>
      <c r="B75" s="30" t="s">
        <v>97</v>
      </c>
      <c r="C75" s="33" t="s">
        <v>109</v>
      </c>
      <c r="D75" s="60">
        <f>F66</f>
        <v>0</v>
      </c>
      <c r="E75" s="48"/>
      <c r="F75" s="49"/>
      <c r="G75" s="6"/>
      <c r="H75" s="8"/>
    </row>
    <row r="76" spans="1:8" ht="17.149999999999999" customHeight="1" x14ac:dyDescent="0.4">
      <c r="A76" s="5"/>
      <c r="B76" s="68" t="s">
        <v>111</v>
      </c>
      <c r="C76" s="69" t="s">
        <v>112</v>
      </c>
      <c r="D76" s="70">
        <f>SUM(D69:D75)</f>
        <v>0</v>
      </c>
      <c r="E76" s="48"/>
      <c r="F76" s="49"/>
      <c r="G76" s="6"/>
      <c r="H76" s="8"/>
    </row>
    <row r="77" spans="1:8" ht="17.149999999999999" customHeight="1" x14ac:dyDescent="0.4">
      <c r="A77" s="5"/>
      <c r="B77" s="25"/>
      <c r="C77" s="2"/>
      <c r="D77" s="61"/>
      <c r="E77" s="48"/>
      <c r="F77" s="49"/>
      <c r="G77" s="6"/>
      <c r="H77" s="8"/>
    </row>
    <row r="78" spans="1:8" x14ac:dyDescent="0.4">
      <c r="A78" s="5"/>
      <c r="B78" s="2"/>
      <c r="C78" s="2"/>
      <c r="D78" s="2"/>
      <c r="E78" s="2"/>
      <c r="F78" s="2"/>
      <c r="G78" s="6"/>
      <c r="H78" s="2"/>
    </row>
    <row r="79" spans="1:8" x14ac:dyDescent="0.4">
      <c r="A79" s="5"/>
      <c r="B79" s="2"/>
      <c r="C79" s="81" t="s">
        <v>1</v>
      </c>
      <c r="D79" s="82"/>
      <c r="E79" s="83"/>
      <c r="F79" s="20"/>
      <c r="G79" s="6"/>
      <c r="H79" s="2"/>
    </row>
    <row r="80" spans="1:8" x14ac:dyDescent="0.4">
      <c r="A80" s="5"/>
      <c r="B80" s="2"/>
      <c r="C80" s="16" t="s">
        <v>2</v>
      </c>
      <c r="D80" s="89"/>
      <c r="E80" s="89"/>
      <c r="F80" s="90"/>
      <c r="G80" s="6"/>
      <c r="H80" s="2"/>
    </row>
    <row r="81" spans="1:8" x14ac:dyDescent="0.4">
      <c r="A81" s="5"/>
      <c r="B81" s="2"/>
      <c r="C81" s="16" t="s">
        <v>3</v>
      </c>
      <c r="D81" s="89"/>
      <c r="E81" s="89"/>
      <c r="F81" s="90"/>
      <c r="G81" s="6"/>
      <c r="H81" s="2"/>
    </row>
    <row r="82" spans="1:8" x14ac:dyDescent="0.4">
      <c r="A82" s="5"/>
      <c r="B82" s="2"/>
      <c r="C82" s="34" t="s">
        <v>4</v>
      </c>
      <c r="D82" s="91"/>
      <c r="E82" s="91"/>
      <c r="F82" s="92"/>
      <c r="G82" s="12"/>
    </row>
    <row r="83" spans="1:8" x14ac:dyDescent="0.4">
      <c r="A83" s="5"/>
      <c r="B83" s="2"/>
      <c r="C83" s="16" t="s">
        <v>5</v>
      </c>
      <c r="D83" s="89" t="s">
        <v>6</v>
      </c>
      <c r="E83" s="89"/>
      <c r="F83" s="90"/>
      <c r="G83" s="12"/>
    </row>
    <row r="84" spans="1:8" x14ac:dyDescent="0.4">
      <c r="A84" s="5"/>
      <c r="B84" s="2"/>
      <c r="C84" s="5"/>
      <c r="D84" s="89"/>
      <c r="E84" s="89"/>
      <c r="F84" s="90"/>
      <c r="G84" s="12"/>
    </row>
    <row r="85" spans="1:8" x14ac:dyDescent="0.4">
      <c r="A85" s="5"/>
      <c r="B85" s="2"/>
      <c r="C85" s="5"/>
      <c r="D85" s="89"/>
      <c r="E85" s="89"/>
      <c r="F85" s="90"/>
      <c r="G85" s="12"/>
    </row>
    <row r="86" spans="1:8" ht="26.6" customHeight="1" x14ac:dyDescent="0.4">
      <c r="A86" s="5"/>
      <c r="B86" s="2"/>
      <c r="C86" s="10"/>
      <c r="D86" s="94"/>
      <c r="E86" s="94"/>
      <c r="F86" s="95"/>
      <c r="G86" s="12"/>
    </row>
    <row r="87" spans="1:8" x14ac:dyDescent="0.4">
      <c r="A87" s="10"/>
      <c r="B87" s="7"/>
      <c r="C87" s="7"/>
      <c r="D87" s="13"/>
      <c r="E87" s="13"/>
      <c r="F87" s="13"/>
      <c r="G87" s="14"/>
    </row>
    <row r="88" spans="1:8" x14ac:dyDescent="0.4">
      <c r="C88" s="2"/>
      <c r="D88" s="8"/>
      <c r="E88" s="8"/>
      <c r="F88" s="8"/>
      <c r="G88" s="9"/>
    </row>
    <row r="89" spans="1:8" x14ac:dyDescent="0.4">
      <c r="C89" s="35"/>
      <c r="D89" s="8"/>
      <c r="E89" s="8"/>
      <c r="F89" s="8"/>
      <c r="G89" s="9"/>
    </row>
    <row r="92" spans="1:8" x14ac:dyDescent="0.4">
      <c r="D92" s="1" t="s">
        <v>6</v>
      </c>
    </row>
  </sheetData>
  <mergeCells count="5">
    <mergeCell ref="D80:F80"/>
    <mergeCell ref="D81:F81"/>
    <mergeCell ref="D82:F82"/>
    <mergeCell ref="B1:F1"/>
    <mergeCell ref="D83:F86"/>
  </mergeCells>
  <pageMargins left="0.98425196850393704" right="0.98425196850393704" top="1.5748031496062993" bottom="0.98425196850393704" header="0.51181102362204722" footer="0.51181102362204722"/>
  <pageSetup paperSize="9" scale="40" orientation="portrait" r:id="rId1"/>
  <headerFooter>
    <oddHeader>&amp;L&amp;G&amp;R&amp;"-,Vet"&amp;A</oddHeader>
    <oddFooter>&amp;L&amp;D&amp;C&amp;F&amp;R&amp;P van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ABD91-904E-4F08-95A5-1A66ADD49FD8}">
  <sheetPr>
    <pageSetUpPr fitToPage="1"/>
  </sheetPr>
  <dimension ref="A1:H31"/>
  <sheetViews>
    <sheetView workbookViewId="0">
      <selection activeCell="E17" sqref="E17"/>
    </sheetView>
  </sheetViews>
  <sheetFormatPr defaultRowHeight="14.6" x14ac:dyDescent="0.4"/>
  <cols>
    <col min="1" max="1" width="4.69140625" customWidth="1"/>
    <col min="2" max="2" width="15.765625" bestFit="1" customWidth="1"/>
    <col min="3" max="3" width="37.69140625" customWidth="1"/>
    <col min="4" max="4" width="26.84375" bestFit="1" customWidth="1"/>
    <col min="5" max="5" width="17" customWidth="1"/>
    <col min="6" max="6" width="21.69140625" bestFit="1" customWidth="1"/>
    <col min="7" max="7" width="5.4609375" customWidth="1"/>
  </cols>
  <sheetData>
    <row r="1" spans="1:8" ht="62.15" customHeight="1" x14ac:dyDescent="0.4">
      <c r="A1" s="72"/>
      <c r="B1" s="93" t="s">
        <v>274</v>
      </c>
      <c r="C1" s="93"/>
      <c r="D1" s="93"/>
      <c r="E1" s="93"/>
      <c r="F1" s="93"/>
      <c r="G1" s="18"/>
    </row>
    <row r="2" spans="1:8" x14ac:dyDescent="0.4">
      <c r="A2" s="21"/>
      <c r="B2" s="87" t="s">
        <v>7</v>
      </c>
      <c r="C2" s="22"/>
      <c r="D2" s="22"/>
      <c r="E2" s="22"/>
      <c r="F2" s="22"/>
      <c r="G2" s="23"/>
    </row>
    <row r="3" spans="1:8" x14ac:dyDescent="0.4">
      <c r="A3" s="24"/>
      <c r="B3" s="25"/>
      <c r="C3" s="25"/>
      <c r="D3" s="25"/>
      <c r="E3" s="25"/>
      <c r="F3" s="25"/>
      <c r="G3" s="26"/>
    </row>
    <row r="4" spans="1:8" s="1" customFormat="1" ht="17.149999999999999" customHeight="1" x14ac:dyDescent="0.4">
      <c r="A4" s="5"/>
      <c r="B4" s="31" t="s">
        <v>210</v>
      </c>
      <c r="C4" s="77" t="s">
        <v>211</v>
      </c>
      <c r="D4" s="2"/>
      <c r="E4" s="2"/>
      <c r="F4" s="2"/>
      <c r="G4" s="6"/>
      <c r="H4" s="8"/>
    </row>
    <row r="5" spans="1:8" s="1" customFormat="1" ht="29.15" x14ac:dyDescent="0.4">
      <c r="A5" s="5"/>
      <c r="B5" s="40" t="s">
        <v>45</v>
      </c>
      <c r="C5" s="41" t="s">
        <v>46</v>
      </c>
      <c r="D5" s="45" t="s">
        <v>268</v>
      </c>
      <c r="E5" s="46" t="s">
        <v>267</v>
      </c>
      <c r="F5" s="46" t="s">
        <v>209</v>
      </c>
      <c r="G5" s="6"/>
      <c r="H5" s="8"/>
    </row>
    <row r="6" spans="1:8" s="1" customFormat="1" ht="44.6" x14ac:dyDescent="0.4">
      <c r="A6" s="5"/>
      <c r="B6" s="75" t="s">
        <v>212</v>
      </c>
      <c r="C6" s="75" t="s">
        <v>213</v>
      </c>
      <c r="D6" s="63"/>
      <c r="E6" s="46">
        <v>4</v>
      </c>
      <c r="F6" s="52">
        <f>E6*D6</f>
        <v>0</v>
      </c>
      <c r="G6" s="6"/>
      <c r="H6" s="8"/>
    </row>
    <row r="7" spans="1:8" s="1" customFormat="1" x14ac:dyDescent="0.4">
      <c r="A7" s="5"/>
      <c r="B7" s="55"/>
      <c r="C7" s="43"/>
      <c r="D7" s="56"/>
      <c r="E7" s="57"/>
      <c r="F7" s="58"/>
      <c r="G7" s="6"/>
      <c r="H7" s="8"/>
    </row>
    <row r="8" spans="1:8" s="1" customFormat="1" ht="17.149999999999999" customHeight="1" x14ac:dyDescent="0.4">
      <c r="A8" s="5"/>
      <c r="B8" s="31" t="s">
        <v>214</v>
      </c>
      <c r="C8" s="76" t="s">
        <v>215</v>
      </c>
      <c r="D8" s="2"/>
      <c r="E8" s="2"/>
      <c r="F8" s="25"/>
      <c r="G8" s="6"/>
      <c r="H8" s="8"/>
    </row>
    <row r="9" spans="1:8" s="1" customFormat="1" ht="29.15" x14ac:dyDescent="0.4">
      <c r="A9" s="5"/>
      <c r="B9" s="40" t="s">
        <v>45</v>
      </c>
      <c r="C9" s="41" t="s">
        <v>46</v>
      </c>
      <c r="D9" s="45" t="s">
        <v>207</v>
      </c>
      <c r="E9" s="46" t="s">
        <v>266</v>
      </c>
      <c r="F9" s="25"/>
      <c r="G9" s="6"/>
      <c r="H9" s="8"/>
    </row>
    <row r="10" spans="1:8" s="1" customFormat="1" x14ac:dyDescent="0.4">
      <c r="A10" s="5"/>
      <c r="B10" s="40" t="s">
        <v>216</v>
      </c>
      <c r="C10" s="41" t="s">
        <v>217</v>
      </c>
      <c r="D10" s="45" t="s">
        <v>218</v>
      </c>
      <c r="E10" s="79"/>
      <c r="F10" s="25"/>
      <c r="G10" s="6"/>
      <c r="H10" s="8"/>
    </row>
    <row r="11" spans="1:8" s="1" customFormat="1" ht="29.15" x14ac:dyDescent="0.4">
      <c r="A11" s="5"/>
      <c r="B11" s="40" t="s">
        <v>219</v>
      </c>
      <c r="C11" s="41" t="s">
        <v>220</v>
      </c>
      <c r="D11" s="45" t="s">
        <v>221</v>
      </c>
      <c r="E11" s="79"/>
      <c r="F11" s="25"/>
      <c r="G11" s="6"/>
      <c r="H11" s="8"/>
    </row>
    <row r="12" spans="1:8" s="1" customFormat="1" ht="29.15" x14ac:dyDescent="0.4">
      <c r="A12" s="5"/>
      <c r="B12" s="40" t="s">
        <v>222</v>
      </c>
      <c r="C12" s="41" t="s">
        <v>223</v>
      </c>
      <c r="D12" s="45" t="s">
        <v>224</v>
      </c>
      <c r="E12" s="79"/>
      <c r="F12" s="25"/>
      <c r="G12" s="6"/>
      <c r="H12" s="8"/>
    </row>
    <row r="13" spans="1:8" s="1" customFormat="1" ht="29.15" x14ac:dyDescent="0.4">
      <c r="A13" s="5"/>
      <c r="B13" s="40" t="s">
        <v>225</v>
      </c>
      <c r="C13" s="41" t="s">
        <v>226</v>
      </c>
      <c r="D13" s="45" t="s">
        <v>224</v>
      </c>
      <c r="E13" s="79"/>
      <c r="F13" s="25"/>
      <c r="G13" s="6"/>
      <c r="H13" s="8"/>
    </row>
    <row r="14" spans="1:8" s="1" customFormat="1" ht="29.15" x14ac:dyDescent="0.4">
      <c r="A14" s="5"/>
      <c r="B14" s="40" t="s">
        <v>227</v>
      </c>
      <c r="C14" s="41" t="s">
        <v>228</v>
      </c>
      <c r="D14" s="45" t="s">
        <v>224</v>
      </c>
      <c r="E14" s="79"/>
      <c r="F14" s="25"/>
      <c r="G14" s="6"/>
      <c r="H14" s="8"/>
    </row>
    <row r="15" spans="1:8" s="1" customFormat="1" ht="29.15" x14ac:dyDescent="0.4">
      <c r="A15" s="5"/>
      <c r="B15" s="40" t="s">
        <v>229</v>
      </c>
      <c r="C15" s="41" t="s">
        <v>230</v>
      </c>
      <c r="D15" s="45" t="s">
        <v>231</v>
      </c>
      <c r="E15" s="79"/>
      <c r="F15" s="25"/>
      <c r="G15" s="6"/>
      <c r="H15" s="8"/>
    </row>
    <row r="16" spans="1:8" s="1" customFormat="1" ht="29.15" x14ac:dyDescent="0.4">
      <c r="A16" s="5"/>
      <c r="B16" s="40" t="s">
        <v>232</v>
      </c>
      <c r="C16" s="41" t="s">
        <v>233</v>
      </c>
      <c r="D16" s="45" t="s">
        <v>234</v>
      </c>
      <c r="E16" s="79"/>
      <c r="F16" s="25"/>
      <c r="G16" s="6"/>
      <c r="H16" s="8"/>
    </row>
    <row r="17" spans="1:8" s="1" customFormat="1" ht="29.15" x14ac:dyDescent="0.4">
      <c r="A17" s="5"/>
      <c r="B17" s="40" t="s">
        <v>235</v>
      </c>
      <c r="C17" s="41" t="s">
        <v>236</v>
      </c>
      <c r="D17" s="45" t="s">
        <v>237</v>
      </c>
      <c r="E17" s="79"/>
      <c r="F17" s="25"/>
      <c r="G17" s="6"/>
      <c r="H17" s="8"/>
    </row>
    <row r="18" spans="1:8" s="1" customFormat="1" ht="43.75" x14ac:dyDescent="0.4">
      <c r="A18" s="5"/>
      <c r="B18" s="40" t="s">
        <v>238</v>
      </c>
      <c r="C18" s="41" t="s">
        <v>239</v>
      </c>
      <c r="D18" s="45" t="s">
        <v>240</v>
      </c>
      <c r="E18" s="79"/>
      <c r="F18" s="25"/>
      <c r="G18" s="6"/>
      <c r="H18" s="8"/>
    </row>
    <row r="19" spans="1:8" s="1" customFormat="1" ht="29.15" x14ac:dyDescent="0.4">
      <c r="A19" s="5"/>
      <c r="B19" s="40" t="s">
        <v>241</v>
      </c>
      <c r="C19" s="41" t="s">
        <v>242</v>
      </c>
      <c r="D19" s="45" t="s">
        <v>243</v>
      </c>
      <c r="E19" s="78"/>
      <c r="F19" s="25"/>
      <c r="G19" s="6"/>
      <c r="H19" s="8"/>
    </row>
    <row r="20" spans="1:8" s="1" customFormat="1" x14ac:dyDescent="0.4">
      <c r="A20" s="5"/>
      <c r="B20" s="55"/>
      <c r="C20" s="43"/>
      <c r="D20" s="56"/>
      <c r="E20" s="57"/>
      <c r="F20" s="58"/>
      <c r="G20" s="6"/>
      <c r="H20" s="8"/>
    </row>
    <row r="21" spans="1:8" s="1" customFormat="1" ht="17.149999999999999" customHeight="1" x14ac:dyDescent="0.4">
      <c r="A21" s="5"/>
      <c r="B21" s="31" t="s">
        <v>244</v>
      </c>
      <c r="C21" s="76" t="s">
        <v>215</v>
      </c>
      <c r="D21" s="2"/>
      <c r="E21" s="2"/>
      <c r="F21" s="25"/>
      <c r="G21" s="6"/>
      <c r="H21" s="8"/>
    </row>
    <row r="22" spans="1:8" s="1" customFormat="1" ht="29.15" x14ac:dyDescent="0.4">
      <c r="A22" s="5"/>
      <c r="B22" s="40" t="s">
        <v>45</v>
      </c>
      <c r="C22" s="41" t="s">
        <v>46</v>
      </c>
      <c r="D22" s="45" t="s">
        <v>207</v>
      </c>
      <c r="E22" s="46" t="s">
        <v>266</v>
      </c>
      <c r="F22" s="25"/>
      <c r="G22" s="6"/>
      <c r="H22" s="8"/>
    </row>
    <row r="23" spans="1:8" s="1" customFormat="1" ht="29.15" x14ac:dyDescent="0.4">
      <c r="A23" s="5"/>
      <c r="B23" s="40" t="s">
        <v>245</v>
      </c>
      <c r="C23" s="41" t="s">
        <v>246</v>
      </c>
      <c r="D23" s="45" t="s">
        <v>247</v>
      </c>
      <c r="E23" s="79"/>
      <c r="F23" s="25"/>
      <c r="G23" s="6"/>
      <c r="H23" s="8"/>
    </row>
    <row r="24" spans="1:8" s="1" customFormat="1" ht="29.15" x14ac:dyDescent="0.4">
      <c r="A24" s="5"/>
      <c r="B24" s="40" t="s">
        <v>248</v>
      </c>
      <c r="C24" s="41" t="s">
        <v>249</v>
      </c>
      <c r="D24" s="45" t="s">
        <v>250</v>
      </c>
      <c r="E24" s="79"/>
      <c r="F24" s="25"/>
      <c r="G24" s="6"/>
      <c r="H24" s="8"/>
    </row>
    <row r="25" spans="1:8" s="1" customFormat="1" ht="29.15" x14ac:dyDescent="0.4">
      <c r="A25" s="5"/>
      <c r="B25" s="40" t="s">
        <v>251</v>
      </c>
      <c r="C25" s="41" t="s">
        <v>252</v>
      </c>
      <c r="D25" s="45" t="s">
        <v>253</v>
      </c>
      <c r="E25" s="79"/>
      <c r="F25" s="25"/>
      <c r="G25" s="6"/>
      <c r="H25" s="8"/>
    </row>
    <row r="26" spans="1:8" s="1" customFormat="1" ht="58.3" x14ac:dyDescent="0.4">
      <c r="A26" s="5"/>
      <c r="B26" s="40" t="s">
        <v>254</v>
      </c>
      <c r="C26" s="41" t="s">
        <v>255</v>
      </c>
      <c r="D26" s="45" t="s">
        <v>253</v>
      </c>
      <c r="E26" s="79"/>
      <c r="F26" s="25"/>
      <c r="G26" s="6"/>
      <c r="H26" s="8"/>
    </row>
    <row r="27" spans="1:8" s="1" customFormat="1" ht="29.15" x14ac:dyDescent="0.4">
      <c r="A27" s="5"/>
      <c r="B27" s="40" t="s">
        <v>256</v>
      </c>
      <c r="C27" s="41" t="s">
        <v>257</v>
      </c>
      <c r="D27" s="45" t="s">
        <v>208</v>
      </c>
      <c r="E27" s="80"/>
      <c r="F27" s="25"/>
      <c r="G27" s="6"/>
      <c r="H27" s="8"/>
    </row>
    <row r="28" spans="1:8" s="1" customFormat="1" x14ac:dyDescent="0.4">
      <c r="A28" s="5"/>
      <c r="B28" s="40" t="s">
        <v>258</v>
      </c>
      <c r="C28" s="41" t="s">
        <v>259</v>
      </c>
      <c r="D28" s="45" t="s">
        <v>208</v>
      </c>
      <c r="E28" s="80"/>
      <c r="F28" s="25"/>
      <c r="G28" s="6"/>
      <c r="H28" s="8"/>
    </row>
    <row r="29" spans="1:8" s="1" customFormat="1" ht="29.15" x14ac:dyDescent="0.4">
      <c r="A29" s="5"/>
      <c r="B29" s="40" t="s">
        <v>260</v>
      </c>
      <c r="C29" s="41" t="s">
        <v>261</v>
      </c>
      <c r="D29" s="45" t="s">
        <v>262</v>
      </c>
      <c r="E29" s="79"/>
      <c r="F29" s="25"/>
      <c r="G29" s="6"/>
      <c r="H29" s="8"/>
    </row>
    <row r="30" spans="1:8" s="1" customFormat="1" ht="29.15" x14ac:dyDescent="0.4">
      <c r="A30" s="5"/>
      <c r="B30" s="40" t="s">
        <v>263</v>
      </c>
      <c r="C30" s="41" t="s">
        <v>264</v>
      </c>
      <c r="D30" s="45" t="s">
        <v>265</v>
      </c>
      <c r="E30" s="79"/>
      <c r="F30" s="25"/>
      <c r="G30" s="6"/>
      <c r="H30" s="8"/>
    </row>
    <row r="31" spans="1:8" x14ac:dyDescent="0.4">
      <c r="A31" s="27"/>
      <c r="B31" s="28"/>
      <c r="C31" s="28"/>
      <c r="D31" s="28"/>
      <c r="E31" s="28"/>
      <c r="F31" s="28"/>
      <c r="G31" s="29"/>
    </row>
  </sheetData>
  <mergeCells count="1">
    <mergeCell ref="B1:F1"/>
  </mergeCells>
  <pageMargins left="0.7" right="0.7" top="0.75" bottom="0.75" header="0.3" footer="0.3"/>
  <pageSetup scale="70" fitToHeight="0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F528EC7958A74C9FC60CD3978404FB" ma:contentTypeVersion="0" ma:contentTypeDescription="Een nieuw document maken." ma:contentTypeScope="" ma:versionID="c7ee54c17f2ca6d7bd30593fd0a7e80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54A052-0A60-4750-A9DD-F38BF2FB55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8AD515D-D7B9-4548-98AA-1AC940C4DE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CD741F-BF65-4A63-B48D-BA29D056A028}">
  <ds:schemaRefs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Voorwaarden</vt:lpstr>
      <vt:lpstr>Beoordelingsprijs</vt:lpstr>
      <vt:lpstr>Overige posten</vt:lpstr>
      <vt:lpstr>Beoordelingsprijs!Afdrukbereik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2026-10-19T09:40:33Z</dcterms:created>
  <dcterms:modified xsi:type="dcterms:W3CDTF">2026-10-19T13:44:20Z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0x01010027F528EC7958A74C9FC60CD3978404FB</vt:lpwstr>
  </property>
</Properties>
</file>