
<file path=[Content_Types].xml><?xml version="1.0" encoding="utf-8"?>
<Types xmlns="http://schemas.openxmlformats.org/package/2006/content-types">
  <Default Extension="rels" ContentType="application/vnd.openxmlformats-package.relationships+xml"/>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igawater.sharepoint.com/sites/exp-swk-93BVEP20/Gedeelde documenten/General/03 Nota van Inlichtingen/1e Nota van Inlichtingen/Aangepaste documenten n.a.v. NvI 1/"/>
    </mc:Choice>
  </mc:AlternateContent>
  <xr:revisionPtr revIDLastSave="3" documentId="8_{D058FC6F-023E-4E99-BE5B-64DA385D67AC}" xr6:coauthVersionLast="47" xr6:coauthVersionMax="47" xr10:uidLastSave="{45A770B2-9EFD-4F5E-B828-B0EAC886B938}"/>
  <bookViews>
    <workbookView xWindow="-120" yWindow="-120" windowWidth="29040" windowHeight="15720" xr2:uid="{00000000-000D-0000-FFFF-FFFF00000000}"/>
  </bookViews>
  <sheets>
    <sheet name="Mobiele Telefonie en Data" sheetId="1" r:id="rId1"/>
  </sheets>
  <definedNames>
    <definedName name="_xlnm.Print_Area" localSheetId="0">'Mobiele Telefonie en Data'!$A$1:$E$71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1" l="1"/>
  <c r="C54" i="1"/>
  <c r="D48" i="1"/>
  <c r="D47" i="1"/>
  <c r="D46" i="1"/>
  <c r="D45" i="1"/>
  <c r="D44" i="1"/>
  <c r="D43" i="1"/>
  <c r="D49" i="1" s="1"/>
  <c r="C59" i="1" s="1"/>
  <c r="D42" i="1"/>
  <c r="C32" i="1"/>
  <c r="C57" i="1" s="1"/>
  <c r="C31" i="1"/>
  <c r="C56" i="1" s="1"/>
  <c r="C30" i="1"/>
  <c r="C55" i="1" s="1"/>
  <c r="E11" i="1"/>
  <c r="E10" i="1"/>
  <c r="E9" i="1"/>
  <c r="C60" i="1" l="1"/>
</calcChain>
</file>

<file path=xl/sharedStrings.xml><?xml version="1.0" encoding="utf-8"?>
<sst xmlns="http://schemas.openxmlformats.org/spreadsheetml/2006/main" count="80" uniqueCount="66">
  <si>
    <t>Bijlage 2 - Prijzenblad - Mobiele telefonie en data
Behorende bij de Europese aanbesteding 'Mobiele Telefonie en data' van WMD, WBGR en WLN.</t>
  </si>
  <si>
    <t xml:space="preserve">Voorwaarden voor het invullen van het prijzenblad
- De prijzen worden afgerond op twee (2) decimalen. Inschrijver dient slechts de groen gearceerde cellen in te vullen. 
- Negatieve prijzen zijn niet toegestaan in het onderdeel G1.1. Het is wel toegestaan op onderdelen een nulprijs te offreren. 
- Wijzigen van het format of de reeds ingevulde aantallen is niet toegestaan.  
- Alle op te geven tarieven zijn in euro’s en exclusief btw. 
- Het betreffen netto prijzen. Dit betekent dat alle kortingen zijn verwerkt in de opgegeven prijzen. 
- De opgegeven tarieven zijn vast en all-in en omvatten alle kosten die verband houden met de uitvoering van de opdracht, waaronder – maar niet beperkt tot – kosten voor benodigde ondersteuning, middelen, apparatuur en bijbehorende (verbruiks)materialen, implementatie-, beheer-,  en administratie-, after-sales, reis- en verblijfskosten, voorrijkosten, kosten voor ondersteunende werkzaamheden, alsmede alle relevante belastingen en heffingen. Het is Opdrachtnemer niet toegestaan om aanvullende kosten in rekening te brengen.
</t>
  </si>
  <si>
    <t>Total Cost of Ownership (TCO)
De beoordeling van gunningscriterium G1.1. Prijs vindt plaats op basis van de Total Cost of Ownership (TCO) over de contractperiode, zoals berekend in onderdeel 'Totaaloverzicht' in cel C60. De TCO bestaat uit vier onderdelen. Bij het bepalen van de TCO is gerekend met de maximale contractduur van 8 jaar. 
Onderdeel A - Abonnementstarieven
Inschrijver geeft een vast maandtarief per simkaart voor het onderdeel 'Onbeperkt bellen en SMS'en.
Onderdeel B - Staffelprijzen Data Groepsbundel
Voor het dataverbruik binnen de gezamenlijke bedrijfs-groepsbundel wordt gewerkt met staffelprijzen, afhankelijk van de totale omvang van de groepsbundel. Inschrijver geeft per staffel een vast maandtarief per gebruiker. Er geldt geen afzonderlijk tarief voor meerverbruik. Staffel 6 '&gt; 20 GB (onbeperkt)' betreft een abonnement waarbij geen vooraf vastgesteld databundelvolume van toepassing is; eventuele voorwaarden ten aanzien van fair use, verkeersmanagement of gebruik binnen de EER beschrijft Inschrijver in de aanbieding.
LET OP: de indicatie welke staffel per organisatie in het rekenmodel van het prijzenblad is gehanteerd, dient uitsluitend ter berekening van de TCO. Deze indicatie is geen weergave van het daadwerkelijke of te verwachten dataverbruik van de betreffende organisatie en vormt geen verplichting voor die organisatie om dat verbruiksniveau te realiseren. Er kunnen in geen enkel geval rechten worden ontleend aan de in het rekenmodel gehanteerde staffelindeling per organisatie.
Onderdeel C - M2M
Inschrijver geeft per organisatie (WMD en WBGR) een vast maandtarief per M2M-simkaart. Voor de TCO wordt dit tarief vermenigvuldigd met het aantal M2M-simkaarten van de betreffende organisatie. M2M-simkaarten maken geen onderdeel uit van de groepsbundel.
Onderdeel D - Kosten van aanvullend door Opdrachtgever geeiste diensten
Inschrijver geeft indien van toepassing aanvullende kosten gedurende de contractperiode op. De aansluiting op de bestaande indoordekkingssystemen (Beilen van WMD en Garmerwolde van WBGR) dient te zijn inbegrepen in de abonnementstarieven; hiervoor mogen geen aanvullende kosten in rekening worden gebracht. Voor de realisatie en integratie van het nieuwe indoordekkingssysteem op locatie Nietap (WBGR)  geeft Inschrijver een eenmalige, vaste prijs.
Vermelde aantallen zijn indicatief en gebaseerd op de huidige omvang (peildatum 18-05-2026); hieraan kunnen door Inschrijver geen rechten worden ontleend.</t>
  </si>
  <si>
    <t>Aantal gebruikers per entiteit</t>
  </si>
  <si>
    <t>Abonnementsvorm</t>
  </si>
  <si>
    <t>Aantal WMD</t>
  </si>
  <si>
    <t>Aantal WBGR</t>
  </si>
  <si>
    <t>Aantal WLN</t>
  </si>
  <si>
    <t>Totaal aantal</t>
  </si>
  <si>
    <t>Mobiele telefonie inclusief data (onbeperkt bellen en SMS'en + gebruik groepsbundel data)</t>
  </si>
  <si>
    <t>Data only</t>
  </si>
  <si>
    <t>M2M</t>
  </si>
  <si>
    <t>Onderdeel A: Onbeperkt bellen (vast tarief per maand, per organisatie)</t>
  </si>
  <si>
    <t>Onderdeel</t>
  </si>
  <si>
    <t>Tarief per maand, per gebruiker (excl. btw)</t>
  </si>
  <si>
    <t>Onbeperkt bellen en SMS'en</t>
  </si>
  <si>
    <t xml:space="preserve"> Onderdeel B: Staffelprijzen Data Groepsbundel (vast tarief per maand, per organisatie)</t>
  </si>
  <si>
    <t>Staffel</t>
  </si>
  <si>
    <t>Bandbreedte groepsbundel per gebruiker</t>
  </si>
  <si>
    <t>Staffel 1</t>
  </si>
  <si>
    <t>t/m 4 GB</t>
  </si>
  <si>
    <t>Staffel 2</t>
  </si>
  <si>
    <t>&gt; 4 GB t/m 6 GB</t>
  </si>
  <si>
    <t>Staffel 3</t>
  </si>
  <si>
    <t>&gt; 6 GB t/m 10 GB</t>
  </si>
  <si>
    <t>Staffel 4</t>
  </si>
  <si>
    <t>&gt; 10 GB t/m 15 GB</t>
  </si>
  <si>
    <t>Staffel 5</t>
  </si>
  <si>
    <t>&gt; 15 GB t/m 20 GB</t>
  </si>
  <si>
    <t>Staffel 6</t>
  </si>
  <si>
    <t>&gt; 20 GB (onbeperkt)</t>
  </si>
  <si>
    <t>Toepassing staffel per organisatie</t>
  </si>
  <si>
    <t>LET OP: de indicatie welke staffel per organisatie in het rekenmodel van het prijzenblad is gehanteerd, dient uitsluitend ter berekening van de TCO. Deze indicatie is geen weergave van het daadwerkelijke of te verwachten dataverbruik van de betreffende organisatie en vormt geen verplichting voor die organisatie om dat verbruiksniveau te realiseren. Er kunnen in geen enkel geval rechten worden ontleend aan de in het rekenmodel gehanteerde staffelindeling per organisatie.</t>
  </si>
  <si>
    <t>Organisatie</t>
  </si>
  <si>
    <t>Van toepassing zijnde staffel</t>
  </si>
  <si>
    <t>Tarief per maand, per gebruiker(excl. btw)</t>
  </si>
  <si>
    <t>WMD</t>
  </si>
  <si>
    <t>WBGR</t>
  </si>
  <si>
    <t>WLN</t>
  </si>
  <si>
    <t>Onderdeel C: M2M (vast tarief per maand, per simkaart, per organisatie)</t>
  </si>
  <si>
    <t>Tarief per maand, per simkaart WMD (excl. btw)</t>
  </si>
  <si>
    <t>Tarief per maand, per simkaart WBGR (excl. btw)</t>
  </si>
  <si>
    <t>Onderdeel D: Kosten van aanvullend door Opdrachtgever geeiste diensten.</t>
  </si>
  <si>
    <t>Omschrijving</t>
  </si>
  <si>
    <t>Eenmalig totaalbedrag (excl. btw)
(Indien van toepassing)</t>
  </si>
  <si>
    <t>Netto tarief per maand (excl. btw)
(Indien van toepassing)</t>
  </si>
  <si>
    <t>Subtotaal over TCO periode (8 jaar)</t>
  </si>
  <si>
    <t xml:space="preserve">Integratie bestaande indoordekkingssystemen (Beilen - WMD en Garmerwolde - WBGR) - inbegrepen in abonnementstarief, conform Programma van Eisen. Dit is niet apart te offreren. </t>
  </si>
  <si>
    <t>Realisatie en integratie nieuw indoordekkingssysteem locatie Nietap (WBGR)</t>
  </si>
  <si>
    <t>Hier eventuele kosten van additioneel geëiste diensten invullen</t>
  </si>
  <si>
    <t>Totaal Onderdeel D</t>
  </si>
  <si>
    <t>Totaaloverzicht - Inschrijfsom G1.1 (TCO)</t>
  </si>
  <si>
    <t>Uitgangspunt: aantal maanden voor TCO-berekening (maximale looptijd incl. verlengingsopties = 96 maanden / 8 jaar)</t>
  </si>
  <si>
    <t>Totaal - Onderdeel A: Onbeperkt bellen</t>
  </si>
  <si>
    <t>Totaal - Onderdeel B: Data Groepsbundel - WMD</t>
  </si>
  <si>
    <t>Totaal - Onderdeel B: Data Groepsbundel - WBGR</t>
  </si>
  <si>
    <t>Totaal - Onderdeel B: Data Groepsbundel - WLN</t>
  </si>
  <si>
    <t>Totaal - Onderdeel C: M2M (WMD en WBGR)</t>
  </si>
  <si>
    <t>Totaal - Onderdeel D: Kosten van aanvullend door Opdrachtgever geeiste diensten.</t>
  </si>
  <si>
    <t>Totale Inschrijfsom G1.1 (TCO, excl. btw)</t>
  </si>
  <si>
    <t>Gegevens Inschrijver</t>
  </si>
  <si>
    <t>Naam Inschrijver:</t>
  </si>
  <si>
    <t>…................................................................................................................................................................................................</t>
  </si>
  <si>
    <t>Naam Rechtsgeldige vertegenwoordiger:</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</si>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</sst>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 &quot;* #,##0.00_ ;_ &quot;€ &quot;* \-#,##0.00_ ;_ &quot;€ &quot;* \-??_ ;_ @_ "/>
  </numFmts>
  <fonts count="15" x14ac:knownFonts="1">
    <font>
      <sz val="11"/>
      <color theme="1"/>
      <name val="Aptos Narrow"/>
      <family val="2"/>
      <scheme val="minor"/>
    </font>
    <font>
      <b/>
      <sz val="16"/>
      <color theme="1"/>
      <name val="Aptos Narrow"/>
      <family val="2"/>
      <scheme val="minor"/>
    </font>
    <font>
      <i/>
      <sz val="11"/>
      <color theme="1"/>
      <name val="Aptos Narrow"/>
      <family val="2"/>
      <scheme val="minor"/>
    </font>
    <font>
      <i/>
      <sz val="12"/>
      <color theme="1"/>
      <name val="Calibri"/>
      <family val="2"/>
    </font>
    <font>
      <b/>
      <sz val="11"/>
      <color rgb="FF0070C0"/>
      <name val="Aptos Narrow"/>
      <family val="2"/>
      <scheme val="minor"/>
    </font>
    <font>
      <b/>
      <sz val="11"/>
      <color theme="0"/>
      <name val="Aptos Narrow"/>
      <family val="2"/>
      <scheme val="minor"/>
    </font>
    <font>
      <b/>
      <sz val="11"/>
      <color rgb="FFFFFFFF"/>
      <name val="Aptos Narrow"/>
      <family val="2"/>
    </font>
    <font>
      <b/>
      <sz val="11"/>
      <color rgb="FF000000"/>
      <name val="Aptos Narrow"/>
      <family val="2"/>
    </font>
    <font>
      <sz val="11"/>
      <color rgb="FF000000"/>
      <name val="Aptos Narrow"/>
      <family val="2"/>
    </font>
    <font>
      <i/>
      <sz val="10"/>
      <color rgb="FF595959"/>
      <name val="Aptos Narrow"/>
      <family val="2"/>
    </font>
    <font>
      <b/>
      <sz val="12"/>
      <name val="Aptos Narrow"/>
      <family val="2"/>
    </font>
    <font>
      <i/>
      <sz val="11"/>
      <color rgb="FF000000"/>
      <name val="Aptos Narrow"/>
      <family val="2"/>
    </font>
    <font>
      <b/>
      <sz val="11"/>
      <name val="Aptos Narrow"/>
      <family val="2"/>
    </font>
    <font>
      <sz val="11"/>
      <color theme="1"/>
      <name val="Aptos Narrow"/>
      <family val="2"/>
      <scheme val="minor"/>
    </font>
    <font>
      <sz val="10"/>
      <name val="Aptos Narrow"/>
      <family val="2"/>
    </font>
  </fonts>
  <fills count="10">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0070C0"/>
        <bgColor rgb="FF008080"/>
      </patternFill>
    </fill>
    <fill>
      <patternFill patternType="solid">
        <fgColor rgb="FFD9E1F2"/>
        <bgColor rgb="FFD9D9D9"/>
      </patternFill>
    </fill>
    <fill>
      <patternFill patternType="solid">
        <fgColor rgb="FFF2F2F2"/>
        <bgColor rgb="FFFFFFFF"/>
      </patternFill>
    </fill>
    <fill>
      <patternFill patternType="solid">
        <fgColor rgb="FFD9D9D9"/>
        <bgColor rgb="FFD9E1F2"/>
      </patternFill>
    </fill>
    <fill>
      <patternFill patternType="solid">
        <fgColor theme="9" tint="0.79998168889431442"/>
        <bgColor rgb="FFD9D9D9"/>
      </patternFill>
    </fill>
  </fills>
  <borders count="47">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rgb="FFBFBFBF"/>
      </bottom>
      <diagonal/>
    </border>
    <border>
      <left/>
      <right style="thin">
        <color rgb="FFBFBFBF"/>
      </right>
      <top style="medium">
        <color indexed="64"/>
      </top>
      <bottom style="thin">
        <color rgb="FFBFBFBF"/>
      </bottom>
      <diagonal/>
    </border>
    <border>
      <left/>
      <right style="thin">
        <color rgb="FFBFBFBF"/>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rgb="FFBFBFBF"/>
      </left>
      <right style="thin">
        <color theme="0" tint="-0.14999847407452621"/>
      </right>
      <top style="thin">
        <color theme="0" tint="-0.14999847407452621"/>
      </top>
      <bottom style="thin">
        <color rgb="FFBFBFBF"/>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BFBFBF"/>
      </left>
      <right style="thin">
        <color rgb="FFBFBFBF"/>
      </right>
      <top/>
      <bottom/>
      <diagonal/>
    </border>
    <border>
      <left style="thin">
        <color rgb="FFBFBFBF"/>
      </left>
      <right style="thin">
        <color rgb="FFBFBFBF"/>
      </right>
      <top style="medium">
        <color indexed="64"/>
      </top>
      <bottom style="thin">
        <color rgb="FFBFBFBF"/>
      </bottom>
      <diagonal/>
    </border>
    <border>
      <left style="thin">
        <color rgb="FFBFBFBF"/>
      </left>
      <right style="thin">
        <color rgb="FFBFBFBF"/>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theme="0" tint="-0.14999847407452621"/>
      </left>
      <right/>
      <top/>
      <bottom style="thin">
        <color theme="0" tint="-0.14999847407452621"/>
      </bottom>
      <diagonal/>
    </border>
    <border>
      <left/>
      <right/>
      <top/>
      <bottom style="thin">
        <color theme="0" tint="-0.14999847407452621"/>
      </bottom>
      <diagonal/>
    </border>
  </borders>
  <cellStyleXfs count="2">
    <xf numFmtId="0" fontId="0" fillId="0" borderId="0"/>
    <xf numFmtId="44" fontId="13" fillId="0" borderId="0"/>
  </cellStyleXfs>
  <cellXfs count="90">
    <xf numFmtId="0" fontId="0" fillId="0" borderId="0" xfId="0"/>
    <xf numFmtId="0" fontId="0" fillId="0" borderId="1" xfId="0" applyBorder="1"/>
    <xf numFmtId="0" fontId="0" fillId="0" borderId="2" xfId="0" applyBorder="1"/>
    <xf numFmtId="0" fontId="0" fillId="2" borderId="0" xfId="0" applyFill="1"/>
    <xf numFmtId="0" fontId="0" fillId="0" borderId="1" xfId="0" applyBorder="1" applyAlignment="1">
      <alignment horizontal="right"/>
    </xf>
    <xf numFmtId="0" fontId="0" fillId="0" borderId="0" xfId="0" applyAlignment="1">
      <alignment horizontal="right"/>
    </xf>
    <xf numFmtId="44" fontId="0" fillId="0" borderId="0" xfId="0" applyNumberFormat="1"/>
    <xf numFmtId="0" fontId="3" fillId="0" borderId="0" xfId="0" applyFont="1"/>
    <xf numFmtId="0" fontId="7" fillId="6" borderId="13" xfId="0" applyFont="1" applyFill="1" applyBorder="1" applyAlignment="1">
      <alignment horizontal="center" vertical="center" wrapText="1"/>
    </xf>
    <xf numFmtId="0" fontId="8" fillId="7" borderId="13" xfId="0" applyFont="1" applyFill="1" applyBorder="1" applyAlignment="1">
      <alignment horizontal="left" vertical="center"/>
    </xf>
    <xf numFmtId="0" fontId="8" fillId="7" borderId="13" xfId="0" applyFont="1" applyFill="1" applyBorder="1" applyAlignment="1">
      <alignment horizontal="center" vertical="center"/>
    </xf>
    <xf numFmtId="164" fontId="8" fillId="7" borderId="13" xfId="0" applyNumberFormat="1" applyFont="1" applyFill="1" applyBorder="1" applyAlignment="1">
      <alignment horizontal="center" vertical="center"/>
    </xf>
    <xf numFmtId="164" fontId="10" fillId="8" borderId="13" xfId="0" applyNumberFormat="1" applyFont="1" applyFill="1" applyBorder="1" applyAlignment="1">
      <alignment horizontal="center" vertical="center"/>
    </xf>
    <xf numFmtId="0" fontId="7" fillId="6" borderId="14"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8" borderId="13" xfId="0" applyFont="1" applyFill="1" applyBorder="1" applyAlignment="1">
      <alignment vertical="center"/>
    </xf>
    <xf numFmtId="0" fontId="0" fillId="0" borderId="0" xfId="0" applyAlignment="1">
      <alignment vertical="top"/>
    </xf>
    <xf numFmtId="0" fontId="0" fillId="2" borderId="0" xfId="0" applyFill="1" applyAlignment="1">
      <alignment vertical="top"/>
    </xf>
    <xf numFmtId="44" fontId="7" fillId="8" borderId="13" xfId="0" applyNumberFormat="1" applyFont="1" applyFill="1" applyBorder="1" applyAlignment="1">
      <alignment vertical="center"/>
    </xf>
    <xf numFmtId="0" fontId="12" fillId="8" borderId="13" xfId="0" applyFont="1" applyFill="1" applyBorder="1" applyAlignment="1">
      <alignment horizontal="center" vertical="center"/>
    </xf>
    <xf numFmtId="0" fontId="0" fillId="0" borderId="4" xfId="0" applyBorder="1" applyAlignment="1">
      <alignment vertical="top"/>
    </xf>
    <xf numFmtId="0" fontId="0" fillId="0" borderId="4" xfId="0" applyBorder="1" applyAlignment="1">
      <alignment vertical="center"/>
    </xf>
    <xf numFmtId="0" fontId="4" fillId="0" borderId="3" xfId="0" applyFont="1" applyBorder="1" applyAlignment="1">
      <alignment vertical="top"/>
    </xf>
    <xf numFmtId="44" fontId="8" fillId="7" borderId="13" xfId="0" applyNumberFormat="1" applyFont="1" applyFill="1" applyBorder="1" applyAlignment="1">
      <alignment horizontal="left" vertical="center"/>
    </xf>
    <xf numFmtId="0" fontId="1" fillId="2" borderId="0" xfId="0" applyFont="1" applyFill="1" applyAlignment="1">
      <alignment vertical="center" wrapText="1"/>
    </xf>
    <xf numFmtId="0" fontId="2" fillId="2" borderId="0" xfId="0" applyFont="1" applyFill="1" applyAlignment="1">
      <alignment vertical="top" wrapText="1"/>
    </xf>
    <xf numFmtId="0" fontId="7" fillId="6" borderId="16" xfId="0" applyFont="1" applyFill="1" applyBorder="1" applyAlignment="1">
      <alignment horizontal="center" vertical="top" wrapText="1"/>
    </xf>
    <xf numFmtId="0" fontId="8" fillId="7" borderId="13" xfId="0" applyFont="1" applyFill="1" applyBorder="1" applyAlignment="1">
      <alignment horizontal="left" vertical="top" wrapText="1"/>
    </xf>
    <xf numFmtId="0" fontId="8" fillId="7" borderId="13" xfId="0" applyFont="1" applyFill="1" applyBorder="1" applyAlignment="1">
      <alignment horizontal="center" vertical="top"/>
    </xf>
    <xf numFmtId="164" fontId="8" fillId="7" borderId="15" xfId="0" applyNumberFormat="1" applyFont="1" applyFill="1" applyBorder="1" applyAlignment="1">
      <alignment horizontal="center" vertical="center"/>
    </xf>
    <xf numFmtId="0" fontId="7" fillId="6" borderId="24" xfId="0" applyFont="1" applyFill="1" applyBorder="1" applyAlignment="1">
      <alignment horizontal="left" vertical="center" wrapText="1"/>
    </xf>
    <xf numFmtId="0" fontId="7" fillId="6" borderId="23"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7" fillId="6" borderId="27" xfId="0" applyFont="1" applyFill="1" applyBorder="1" applyAlignment="1">
      <alignment horizontal="center" vertical="center" wrapText="1"/>
    </xf>
    <xf numFmtId="164" fontId="8" fillId="9" borderId="23" xfId="0" applyNumberFormat="1" applyFont="1" applyFill="1" applyBorder="1" applyAlignment="1" applyProtection="1">
      <alignment horizontal="center" vertical="center"/>
      <protection locked="0"/>
    </xf>
    <xf numFmtId="164" fontId="8" fillId="9" borderId="13" xfId="0" applyNumberFormat="1" applyFont="1" applyFill="1" applyBorder="1" applyAlignment="1" applyProtection="1">
      <alignment horizontal="center" vertical="center"/>
      <protection locked="0"/>
    </xf>
    <xf numFmtId="0" fontId="11" fillId="4" borderId="14" xfId="0" applyFont="1" applyFill="1" applyBorder="1" applyAlignment="1" applyProtection="1">
      <alignment vertical="center" wrapText="1"/>
      <protection locked="0"/>
    </xf>
    <xf numFmtId="44" fontId="8" fillId="4" borderId="16" xfId="0" applyNumberFormat="1" applyFont="1" applyFill="1" applyBorder="1" applyAlignment="1" applyProtection="1">
      <alignment vertical="top" wrapText="1"/>
      <protection locked="0"/>
    </xf>
    <xf numFmtId="44" fontId="8" fillId="4" borderId="14" xfId="0" applyNumberFormat="1" applyFont="1" applyFill="1" applyBorder="1" applyAlignment="1" applyProtection="1">
      <alignment vertical="center" wrapText="1"/>
      <protection locked="0"/>
    </xf>
    <xf numFmtId="0" fontId="0" fillId="4" borderId="42" xfId="0" applyFill="1" applyBorder="1" applyAlignment="1" applyProtection="1">
      <alignment horizontal="center" vertical="top"/>
      <protection locked="0"/>
    </xf>
    <xf numFmtId="0" fontId="0" fillId="0" borderId="28" xfId="0" applyBorder="1" applyProtection="1">
      <protection locked="0"/>
    </xf>
    <xf numFmtId="0" fontId="0" fillId="0" borderId="29" xfId="0" applyBorder="1" applyProtection="1">
      <protection locked="0"/>
    </xf>
    <xf numFmtId="0" fontId="8" fillId="7" borderId="13" xfId="0" applyFont="1" applyFill="1" applyBorder="1" applyAlignment="1">
      <alignment horizontal="left" vertical="top"/>
    </xf>
    <xf numFmtId="0" fontId="0" fillId="0" borderId="15" xfId="0" applyBorder="1"/>
    <xf numFmtId="0" fontId="10" fillId="8" borderId="38" xfId="0" applyFont="1" applyFill="1" applyBorder="1" applyAlignment="1">
      <alignment horizontal="right" vertical="center"/>
    </xf>
    <xf numFmtId="0" fontId="0" fillId="0" borderId="21" xfId="0" applyBorder="1"/>
    <xf numFmtId="0" fontId="1" fillId="2" borderId="36" xfId="0" applyFont="1" applyFill="1" applyBorder="1" applyAlignment="1">
      <alignment horizontal="left" vertical="center" wrapText="1"/>
    </xf>
    <xf numFmtId="0" fontId="0" fillId="0" borderId="7" xfId="0" applyBorder="1"/>
    <xf numFmtId="0" fontId="0" fillId="0" borderId="8" xfId="0" applyBorder="1"/>
    <xf numFmtId="0" fontId="0" fillId="0" borderId="1" xfId="0" applyBorder="1"/>
    <xf numFmtId="0" fontId="0" fillId="0" borderId="0" xfId="0"/>
    <xf numFmtId="0" fontId="0" fillId="0" borderId="2" xfId="0" applyBorder="1"/>
    <xf numFmtId="0" fontId="6" fillId="5" borderId="9" xfId="0" applyFont="1" applyFill="1" applyBorder="1" applyAlignment="1">
      <alignment horizontal="left" vertical="top"/>
    </xf>
    <xf numFmtId="0" fontId="0" fillId="0" borderId="10" xfId="0" applyBorder="1"/>
    <xf numFmtId="0" fontId="5" fillId="3" borderId="22" xfId="0" applyFont="1" applyFill="1" applyBorder="1" applyAlignment="1">
      <alignment horizontal="left" vertical="top"/>
    </xf>
    <xf numFmtId="0" fontId="0" fillId="0" borderId="26" xfId="0" applyBorder="1"/>
    <xf numFmtId="0" fontId="0" fillId="0" borderId="25" xfId="0" applyBorder="1"/>
    <xf numFmtId="0" fontId="7" fillId="6" borderId="14" xfId="0" applyFont="1" applyFill="1" applyBorder="1" applyAlignment="1">
      <alignment horizontal="left" vertical="center"/>
    </xf>
    <xf numFmtId="0" fontId="0" fillId="0" borderId="16" xfId="0" applyBorder="1"/>
    <xf numFmtId="0" fontId="0" fillId="0" borderId="41" xfId="0" applyBorder="1" applyAlignment="1">
      <alignment horizontal="left" vertical="top"/>
    </xf>
    <xf numFmtId="0" fontId="0" fillId="0" borderId="34" xfId="0" applyBorder="1"/>
    <xf numFmtId="0" fontId="0" fillId="0" borderId="35" xfId="0" applyBorder="1"/>
    <xf numFmtId="0" fontId="5" fillId="3" borderId="3" xfId="0" applyFont="1" applyFill="1" applyBorder="1" applyAlignment="1">
      <alignment horizontal="left"/>
    </xf>
    <xf numFmtId="0" fontId="0" fillId="0" borderId="11" xfId="0" applyBorder="1"/>
    <xf numFmtId="0" fontId="0" fillId="0" borderId="12" xfId="0" applyBorder="1"/>
    <xf numFmtId="44" fontId="7" fillId="6" borderId="39" xfId="1" applyFont="1" applyFill="1" applyBorder="1" applyAlignment="1">
      <alignment horizontal="left" vertical="top" wrapText="1"/>
    </xf>
    <xf numFmtId="0" fontId="0" fillId="0" borderId="19" xfId="0" applyBorder="1"/>
    <xf numFmtId="0" fontId="0" fillId="0" borderId="20" xfId="0" applyBorder="1"/>
    <xf numFmtId="0" fontId="0" fillId="4" borderId="44" xfId="0" applyFill="1" applyBorder="1" applyAlignment="1" applyProtection="1">
      <alignment horizontal="center"/>
      <protection locked="0"/>
    </xf>
    <xf numFmtId="0" fontId="0" fillId="0" borderId="30" xfId="0" applyBorder="1" applyProtection="1">
      <protection locked="0"/>
    </xf>
    <xf numFmtId="0" fontId="0" fillId="0" borderId="31" xfId="0" applyBorder="1" applyProtection="1">
      <protection locked="0"/>
    </xf>
    <xf numFmtId="0" fontId="0" fillId="0" borderId="32" xfId="0" applyBorder="1" applyProtection="1">
      <protection locked="0"/>
    </xf>
    <xf numFmtId="0" fontId="0" fillId="0" borderId="0" xfId="0" applyProtection="1">
      <protection locked="0"/>
    </xf>
    <xf numFmtId="0" fontId="0" fillId="0" borderId="2" xfId="0" applyBorder="1" applyProtection="1">
      <protection locked="0"/>
    </xf>
    <xf numFmtId="0" fontId="0" fillId="0" borderId="33" xfId="0" applyBorder="1" applyProtection="1">
      <protection locked="0"/>
    </xf>
    <xf numFmtId="0" fontId="0" fillId="0" borderId="5" xfId="0" applyBorder="1" applyProtection="1">
      <protection locked="0"/>
    </xf>
    <xf numFmtId="0" fontId="0" fillId="0" borderId="6" xfId="0" applyBorder="1" applyProtection="1">
      <protection locked="0"/>
    </xf>
    <xf numFmtId="0" fontId="4" fillId="0" borderId="43" xfId="0" applyFont="1" applyBorder="1" applyAlignment="1">
      <alignment horizontal="center" vertical="top"/>
    </xf>
    <xf numFmtId="0" fontId="0" fillId="0" borderId="18" xfId="0" applyBorder="1"/>
    <xf numFmtId="0" fontId="11" fillId="6" borderId="14" xfId="0" applyFont="1" applyFill="1" applyBorder="1" applyAlignment="1">
      <alignment horizontal="left" vertical="center" wrapText="1"/>
    </xf>
    <xf numFmtId="0" fontId="2" fillId="2" borderId="37" xfId="0" applyFont="1" applyFill="1" applyBorder="1" applyAlignment="1">
      <alignment horizontal="left" vertical="top" wrapText="1"/>
    </xf>
    <xf numFmtId="0" fontId="0" fillId="0" borderId="5" xfId="0" applyBorder="1"/>
    <xf numFmtId="0" fontId="0" fillId="0" borderId="6" xfId="0" applyBorder="1"/>
    <xf numFmtId="0" fontId="9" fillId="0" borderId="13" xfId="0" applyFont="1" applyBorder="1" applyAlignment="1">
      <alignment horizontal="left" vertical="top" wrapText="1"/>
    </xf>
    <xf numFmtId="0" fontId="6" fillId="5" borderId="9" xfId="0" applyFont="1" applyFill="1" applyBorder="1" applyAlignment="1">
      <alignment horizontal="center" vertical="center"/>
    </xf>
    <xf numFmtId="0" fontId="2" fillId="2" borderId="36" xfId="0" applyFont="1" applyFill="1" applyBorder="1" applyAlignment="1">
      <alignment horizontal="left" vertical="top" wrapText="1"/>
    </xf>
    <xf numFmtId="0" fontId="14" fillId="0" borderId="40" xfId="0" applyFont="1" applyBorder="1" applyAlignment="1">
      <alignment horizontal="right" vertical="center" wrapText="1"/>
    </xf>
    <xf numFmtId="0" fontId="0" fillId="0" borderId="17" xfId="0" applyBorder="1"/>
    <xf numFmtId="0" fontId="5" fillId="3" borderId="45" xfId="0" applyFont="1" applyFill="1" applyBorder="1" applyAlignment="1">
      <alignment horizontal="left" vertical="top"/>
    </xf>
    <xf numFmtId="0" fontId="5" fillId="3" borderId="46" xfId="0" applyFont="1" applyFill="1" applyBorder="1" applyAlignment="1">
      <alignment horizontal="lef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5"/>
  <sheetViews>
    <sheetView showGridLines="0" tabSelected="1" topLeftCell="A4" zoomScale="85" zoomScaleNormal="85" workbookViewId="0">
      <selection activeCell="D28" sqref="D28"/>
    </sheetView>
  </sheetViews>
  <sheetFormatPr defaultColWidth="9.140625" defaultRowHeight="15" x14ac:dyDescent="0.25"/>
  <cols>
    <col min="1" max="1" width="73.140625" customWidth="1"/>
    <col min="2" max="2" width="36.140625" customWidth="1"/>
    <col min="3" max="3" width="30.7109375" customWidth="1"/>
    <col min="4" max="4" width="30.5703125" customWidth="1"/>
    <col min="5" max="5" width="30.7109375" customWidth="1"/>
    <col min="6" max="6" width="30.5703125" customWidth="1"/>
    <col min="7" max="8" width="30.7109375" customWidth="1"/>
    <col min="9" max="9" width="99.42578125" bestFit="1" customWidth="1"/>
  </cols>
  <sheetData>
    <row r="1" spans="1:9" ht="15" customHeight="1" thickBot="1" x14ac:dyDescent="0.3"/>
    <row r="2" spans="1:9" ht="26.1" customHeight="1" x14ac:dyDescent="0.25">
      <c r="A2" s="46" t="s">
        <v>0</v>
      </c>
      <c r="B2" s="47"/>
      <c r="C2" s="47"/>
      <c r="D2" s="47"/>
      <c r="E2" s="48"/>
      <c r="F2" s="24"/>
      <c r="G2" s="24"/>
      <c r="H2" s="24"/>
    </row>
    <row r="3" spans="1:9" ht="43.5" customHeight="1" thickBot="1" x14ac:dyDescent="0.3">
      <c r="A3" s="49"/>
      <c r="B3" s="50"/>
      <c r="C3" s="50"/>
      <c r="D3" s="50"/>
      <c r="E3" s="51"/>
      <c r="F3" s="24"/>
      <c r="G3" s="24"/>
      <c r="H3" s="24"/>
    </row>
    <row r="4" spans="1:9" ht="151.5" customHeight="1" x14ac:dyDescent="0.25">
      <c r="A4" s="85" t="s">
        <v>1</v>
      </c>
      <c r="B4" s="47"/>
      <c r="C4" s="47"/>
      <c r="D4" s="47"/>
      <c r="E4" s="48"/>
      <c r="F4" s="25"/>
      <c r="G4" s="25"/>
      <c r="H4" s="25"/>
    </row>
    <row r="5" spans="1:9" ht="405" customHeight="1" thickBot="1" x14ac:dyDescent="0.3">
      <c r="A5" s="80" t="s">
        <v>2</v>
      </c>
      <c r="B5" s="81"/>
      <c r="C5" s="81"/>
      <c r="D5" s="81"/>
      <c r="E5" s="82"/>
      <c r="F5" s="25"/>
      <c r="G5" s="25"/>
      <c r="H5" s="25"/>
    </row>
    <row r="6" spans="1:9" ht="15" customHeight="1" thickBot="1" x14ac:dyDescent="0.3">
      <c r="A6" s="1"/>
    </row>
    <row r="7" spans="1:9" ht="15" customHeight="1" x14ac:dyDescent="0.25">
      <c r="A7" s="62" t="s">
        <v>3</v>
      </c>
      <c r="B7" s="63"/>
      <c r="C7" s="63"/>
      <c r="D7" s="63"/>
      <c r="E7" s="64"/>
      <c r="F7" s="3"/>
    </row>
    <row r="8" spans="1:9" ht="15" customHeight="1" x14ac:dyDescent="0.25">
      <c r="A8" s="8" t="s">
        <v>4</v>
      </c>
      <c r="B8" s="8" t="s">
        <v>5</v>
      </c>
      <c r="C8" s="8" t="s">
        <v>6</v>
      </c>
      <c r="D8" s="8" t="s">
        <v>7</v>
      </c>
      <c r="E8" s="8" t="s">
        <v>8</v>
      </c>
      <c r="F8" s="3"/>
    </row>
    <row r="9" spans="1:9" ht="18.600000000000001" customHeight="1" x14ac:dyDescent="0.25">
      <c r="A9" s="27" t="s">
        <v>9</v>
      </c>
      <c r="B9" s="28">
        <v>328</v>
      </c>
      <c r="C9" s="28">
        <v>356</v>
      </c>
      <c r="D9" s="28">
        <v>103</v>
      </c>
      <c r="E9" s="28">
        <f>SUM(B9:D9)</f>
        <v>787</v>
      </c>
      <c r="F9" s="17"/>
    </row>
    <row r="10" spans="1:9" ht="15" customHeight="1" x14ac:dyDescent="0.25">
      <c r="A10" s="9" t="s">
        <v>10</v>
      </c>
      <c r="B10" s="10">
        <v>45</v>
      </c>
      <c r="C10" s="10">
        <v>60</v>
      </c>
      <c r="D10" s="10">
        <v>6</v>
      </c>
      <c r="E10" s="10">
        <f>SUM(B10:D10)</f>
        <v>111</v>
      </c>
      <c r="F10" s="3"/>
    </row>
    <row r="11" spans="1:9" ht="15" customHeight="1" x14ac:dyDescent="0.25">
      <c r="A11" s="9" t="s">
        <v>11</v>
      </c>
      <c r="B11" s="10">
        <v>47</v>
      </c>
      <c r="C11" s="10">
        <v>7</v>
      </c>
      <c r="D11" s="10">
        <v>0</v>
      </c>
      <c r="E11" s="10">
        <f>SUM(B11:D11)</f>
        <v>54</v>
      </c>
      <c r="F11" s="3"/>
    </row>
    <row r="12" spans="1:9" x14ac:dyDescent="0.25">
      <c r="A12" s="4"/>
      <c r="B12" s="5"/>
      <c r="C12" s="5"/>
      <c r="D12" s="5"/>
      <c r="E12" s="5"/>
      <c r="F12" s="6"/>
      <c r="I12" s="3"/>
    </row>
    <row r="13" spans="1:9" x14ac:dyDescent="0.25">
      <c r="A13" s="5"/>
      <c r="B13" s="5"/>
      <c r="C13" s="5"/>
      <c r="D13" s="5"/>
      <c r="E13" s="5"/>
      <c r="F13" s="6"/>
      <c r="I13" s="3"/>
    </row>
    <row r="14" spans="1:9" x14ac:dyDescent="0.25">
      <c r="A14" s="54" t="s">
        <v>12</v>
      </c>
      <c r="B14" s="56"/>
      <c r="C14" s="6"/>
      <c r="F14" s="3"/>
    </row>
    <row r="15" spans="1:9" ht="29.1" customHeight="1" x14ac:dyDescent="0.25">
      <c r="A15" s="30" t="s">
        <v>13</v>
      </c>
      <c r="B15" s="32" t="s">
        <v>14</v>
      </c>
      <c r="E15" s="6"/>
      <c r="H15" s="3"/>
    </row>
    <row r="16" spans="1:9" x14ac:dyDescent="0.25">
      <c r="A16" s="9" t="s">
        <v>15</v>
      </c>
      <c r="B16" s="34">
        <v>0</v>
      </c>
      <c r="E16" s="6"/>
      <c r="H16" s="3"/>
    </row>
    <row r="17" spans="1:9" x14ac:dyDescent="0.25">
      <c r="A17" s="5"/>
      <c r="B17" s="5"/>
      <c r="C17" s="5"/>
      <c r="D17" s="5"/>
      <c r="E17" s="5"/>
      <c r="F17" s="6"/>
      <c r="I17" s="3"/>
    </row>
    <row r="18" spans="1:9" x14ac:dyDescent="0.25">
      <c r="A18" s="54" t="s">
        <v>16</v>
      </c>
      <c r="B18" s="55"/>
      <c r="C18" s="56"/>
      <c r="D18" s="3"/>
    </row>
    <row r="19" spans="1:9" ht="29.1" customHeight="1" x14ac:dyDescent="0.25">
      <c r="A19" s="31" t="s">
        <v>17</v>
      </c>
      <c r="B19" s="31" t="s">
        <v>18</v>
      </c>
      <c r="C19" s="33" t="s">
        <v>14</v>
      </c>
      <c r="I19" s="3"/>
    </row>
    <row r="20" spans="1:9" x14ac:dyDescent="0.25">
      <c r="A20" s="9" t="s">
        <v>19</v>
      </c>
      <c r="B20" s="10" t="s">
        <v>20</v>
      </c>
      <c r="C20" s="35">
        <v>0</v>
      </c>
      <c r="I20" s="3"/>
    </row>
    <row r="21" spans="1:9" x14ac:dyDescent="0.25">
      <c r="A21" s="9" t="s">
        <v>21</v>
      </c>
      <c r="B21" s="10" t="s">
        <v>22</v>
      </c>
      <c r="C21" s="35">
        <v>0</v>
      </c>
      <c r="I21" s="3"/>
    </row>
    <row r="22" spans="1:9" x14ac:dyDescent="0.25">
      <c r="A22" s="9" t="s">
        <v>23</v>
      </c>
      <c r="B22" s="10" t="s">
        <v>24</v>
      </c>
      <c r="C22" s="35">
        <v>0</v>
      </c>
      <c r="I22" s="3"/>
    </row>
    <row r="23" spans="1:9" x14ac:dyDescent="0.25">
      <c r="A23" s="9" t="s">
        <v>25</v>
      </c>
      <c r="B23" s="10" t="s">
        <v>26</v>
      </c>
      <c r="C23" s="35">
        <v>0</v>
      </c>
      <c r="I23" s="3"/>
    </row>
    <row r="24" spans="1:9" x14ac:dyDescent="0.25">
      <c r="A24" s="9" t="s">
        <v>27</v>
      </c>
      <c r="B24" s="10" t="s">
        <v>28</v>
      </c>
      <c r="C24" s="35">
        <v>0</v>
      </c>
    </row>
    <row r="25" spans="1:9" x14ac:dyDescent="0.25">
      <c r="A25" s="9" t="s">
        <v>29</v>
      </c>
      <c r="B25" s="10" t="s">
        <v>30</v>
      </c>
      <c r="C25" s="35">
        <v>0</v>
      </c>
    </row>
    <row r="26" spans="1:9" x14ac:dyDescent="0.25">
      <c r="A26" s="5"/>
      <c r="B26" s="5"/>
      <c r="C26" s="5"/>
      <c r="D26" s="5"/>
      <c r="E26" s="5"/>
      <c r="F26" s="6"/>
      <c r="I26" s="3"/>
    </row>
    <row r="27" spans="1:9" x14ac:dyDescent="0.25">
      <c r="A27" s="57" t="s">
        <v>31</v>
      </c>
      <c r="B27" s="58"/>
      <c r="C27" s="58"/>
      <c r="D27" s="3"/>
    </row>
    <row r="28" spans="1:9" ht="58.5" customHeight="1" x14ac:dyDescent="0.25">
      <c r="A28" s="79" t="s">
        <v>32</v>
      </c>
      <c r="B28" s="58"/>
      <c r="C28" s="58"/>
      <c r="D28" s="3"/>
    </row>
    <row r="29" spans="1:9" ht="29.1" customHeight="1" x14ac:dyDescent="0.25">
      <c r="A29" s="8" t="s">
        <v>33</v>
      </c>
      <c r="B29" s="8" t="s">
        <v>34</v>
      </c>
      <c r="C29" s="8" t="s">
        <v>35</v>
      </c>
      <c r="I29" s="3"/>
    </row>
    <row r="30" spans="1:9" x14ac:dyDescent="0.25">
      <c r="A30" s="9" t="s">
        <v>36</v>
      </c>
      <c r="B30" s="10" t="s">
        <v>22</v>
      </c>
      <c r="C30" s="11">
        <f>IFERROR(INDEX($C$20:$C$25,MATCH(B30,$B$20:$B$25,0)),0)</f>
        <v>0</v>
      </c>
      <c r="I30" s="3"/>
    </row>
    <row r="31" spans="1:9" x14ac:dyDescent="0.25">
      <c r="A31" s="9" t="s">
        <v>37</v>
      </c>
      <c r="B31" s="10" t="s">
        <v>30</v>
      </c>
      <c r="C31" s="11">
        <f>IFERROR(INDEX($C$20:$C$25,MATCH(B31,$B$20:$B$25,0)),0)</f>
        <v>0</v>
      </c>
      <c r="I31" s="3"/>
    </row>
    <row r="32" spans="1:9" ht="15.75" customHeight="1" x14ac:dyDescent="0.25">
      <c r="A32" s="9" t="s">
        <v>38</v>
      </c>
      <c r="B32" s="10" t="s">
        <v>24</v>
      </c>
      <c r="C32" s="11">
        <f>IFERROR(INDEX($C$20:$C$25,MATCH(B32,$B$20:$B$25,0)),0)</f>
        <v>0</v>
      </c>
      <c r="I32" s="3"/>
    </row>
    <row r="33" spans="1:10" x14ac:dyDescent="0.25">
      <c r="B33" s="5"/>
      <c r="C33" s="5"/>
      <c r="D33" s="5"/>
      <c r="E33" s="5"/>
      <c r="F33" s="5"/>
      <c r="G33" s="6"/>
      <c r="J33" s="3"/>
    </row>
    <row r="34" spans="1:10" x14ac:dyDescent="0.25">
      <c r="A34" s="88" t="s">
        <v>39</v>
      </c>
      <c r="B34" s="89"/>
      <c r="C34" s="89"/>
      <c r="D34" s="5"/>
      <c r="E34" s="5"/>
      <c r="F34" s="5"/>
      <c r="G34" s="6"/>
      <c r="J34" s="3"/>
    </row>
    <row r="35" spans="1:10" ht="29.1" customHeight="1" x14ac:dyDescent="0.25">
      <c r="A35" s="30" t="s">
        <v>13</v>
      </c>
      <c r="B35" s="32" t="s">
        <v>40</v>
      </c>
      <c r="C35" s="32" t="s">
        <v>41</v>
      </c>
      <c r="D35" s="5"/>
      <c r="E35" s="5"/>
      <c r="F35" s="5"/>
      <c r="G35" s="6"/>
      <c r="J35" s="3"/>
    </row>
    <row r="36" spans="1:10" x14ac:dyDescent="0.25">
      <c r="A36" s="9" t="s">
        <v>11</v>
      </c>
      <c r="B36" s="34">
        <v>0</v>
      </c>
      <c r="C36" s="34">
        <v>0</v>
      </c>
      <c r="D36" s="5"/>
      <c r="E36" s="5"/>
      <c r="F36" s="5"/>
      <c r="G36" s="6"/>
      <c r="J36" s="3"/>
    </row>
    <row r="37" spans="1:10" ht="15" customHeight="1" thickBot="1" x14ac:dyDescent="0.3">
      <c r="B37" s="5"/>
      <c r="C37" s="5"/>
      <c r="D37" s="5"/>
      <c r="E37" s="5"/>
      <c r="F37" s="5"/>
      <c r="G37" s="6"/>
      <c r="J37" s="3"/>
    </row>
    <row r="38" spans="1:10" ht="15" customHeight="1" thickBot="1" x14ac:dyDescent="0.3">
      <c r="A38" s="52" t="s">
        <v>42</v>
      </c>
      <c r="B38" s="53"/>
      <c r="C38" s="53"/>
      <c r="D38" s="53"/>
      <c r="F38" s="3"/>
    </row>
    <row r="39" spans="1:10" x14ac:dyDescent="0.25">
      <c r="A39" s="65" t="s">
        <v>43</v>
      </c>
      <c r="B39" s="66"/>
      <c r="C39" s="66"/>
      <c r="D39" s="67"/>
      <c r="F39" s="3"/>
    </row>
    <row r="40" spans="1:10" ht="29.1" customHeight="1" x14ac:dyDescent="0.25">
      <c r="A40" s="13"/>
      <c r="B40" s="14" t="s">
        <v>44</v>
      </c>
      <c r="C40" s="14" t="s">
        <v>45</v>
      </c>
      <c r="D40" s="26" t="s">
        <v>46</v>
      </c>
      <c r="F40" s="3"/>
    </row>
    <row r="41" spans="1:10" s="16" customFormat="1" ht="15.6" customHeight="1" x14ac:dyDescent="0.25">
      <c r="A41" s="83" t="s">
        <v>47</v>
      </c>
      <c r="B41" s="58"/>
      <c r="C41" s="58"/>
      <c r="D41" s="43"/>
      <c r="F41" s="17"/>
    </row>
    <row r="42" spans="1:10" ht="15" customHeight="1" x14ac:dyDescent="0.25">
      <c r="A42" s="9" t="s">
        <v>48</v>
      </c>
      <c r="B42" s="37">
        <v>0</v>
      </c>
      <c r="C42" s="38">
        <v>0</v>
      </c>
      <c r="D42" s="23">
        <f>(C42*C52)+B42</f>
        <v>0</v>
      </c>
      <c r="F42" s="3"/>
    </row>
    <row r="43" spans="1:10" ht="15" customHeight="1" x14ac:dyDescent="0.25">
      <c r="A43" s="36" t="s">
        <v>49</v>
      </c>
      <c r="B43" s="38">
        <v>0</v>
      </c>
      <c r="C43" s="38">
        <v>0</v>
      </c>
      <c r="D43" s="23">
        <f>(C43*C52)+B43</f>
        <v>0</v>
      </c>
      <c r="F43" s="3"/>
    </row>
    <row r="44" spans="1:10" ht="15" customHeight="1" x14ac:dyDescent="0.25">
      <c r="A44" s="36" t="s">
        <v>49</v>
      </c>
      <c r="B44" s="38">
        <v>0</v>
      </c>
      <c r="C44" s="38">
        <v>0</v>
      </c>
      <c r="D44" s="23">
        <f>(C44*C52)+B44</f>
        <v>0</v>
      </c>
      <c r="F44" s="3"/>
    </row>
    <row r="45" spans="1:10" ht="15" customHeight="1" x14ac:dyDescent="0.25">
      <c r="A45" s="36" t="s">
        <v>49</v>
      </c>
      <c r="B45" s="38">
        <v>0</v>
      </c>
      <c r="C45" s="38">
        <v>0</v>
      </c>
      <c r="D45" s="23">
        <f>(C45*C52)+B45</f>
        <v>0</v>
      </c>
      <c r="F45" s="3"/>
    </row>
    <row r="46" spans="1:10" ht="15" customHeight="1" x14ac:dyDescent="0.25">
      <c r="A46" s="36" t="s">
        <v>49</v>
      </c>
      <c r="B46" s="38">
        <v>0</v>
      </c>
      <c r="C46" s="38">
        <v>0</v>
      </c>
      <c r="D46" s="23">
        <f>(C46*C52)+B46</f>
        <v>0</v>
      </c>
      <c r="F46" s="3"/>
    </row>
    <row r="47" spans="1:10" ht="15" customHeight="1" x14ac:dyDescent="0.25">
      <c r="A47" s="36" t="s">
        <v>49</v>
      </c>
      <c r="B47" s="38">
        <v>0</v>
      </c>
      <c r="C47" s="38">
        <v>0</v>
      </c>
      <c r="D47" s="23">
        <f>(C47*C52)+B47</f>
        <v>0</v>
      </c>
      <c r="F47" s="3"/>
    </row>
    <row r="48" spans="1:10" ht="15" customHeight="1" x14ac:dyDescent="0.25">
      <c r="A48" s="36" t="s">
        <v>49</v>
      </c>
      <c r="B48" s="38">
        <v>0</v>
      </c>
      <c r="C48" s="38">
        <v>0</v>
      </c>
      <c r="D48" s="23">
        <f>(C48*C52)+B48</f>
        <v>0</v>
      </c>
      <c r="F48" s="3"/>
    </row>
    <row r="49" spans="1:10" x14ac:dyDescent="0.25">
      <c r="A49" s="15" t="s">
        <v>50</v>
      </c>
      <c r="B49" s="15"/>
      <c r="C49" s="15"/>
      <c r="D49" s="18">
        <f>SUM(D42:D48)</f>
        <v>0</v>
      </c>
      <c r="F49" s="3"/>
    </row>
    <row r="50" spans="1:10" ht="15" customHeight="1" thickBot="1" x14ac:dyDescent="0.3">
      <c r="B50" s="5"/>
      <c r="C50" s="5"/>
      <c r="D50" s="5"/>
      <c r="E50" s="5"/>
      <c r="F50" s="5"/>
      <c r="G50" s="6"/>
      <c r="J50" s="3"/>
    </row>
    <row r="51" spans="1:10" ht="15" customHeight="1" thickBot="1" x14ac:dyDescent="0.3">
      <c r="A51" s="84" t="s">
        <v>51</v>
      </c>
      <c r="B51" s="53"/>
      <c r="C51" s="53"/>
      <c r="E51" s="3"/>
    </row>
    <row r="52" spans="1:10" ht="15" customHeight="1" x14ac:dyDescent="0.25">
      <c r="A52" s="86" t="s">
        <v>52</v>
      </c>
      <c r="B52" s="87"/>
      <c r="C52" s="19">
        <v>96</v>
      </c>
      <c r="F52" s="3"/>
    </row>
    <row r="53" spans="1:10" x14ac:dyDescent="0.25">
      <c r="J53" s="3"/>
    </row>
    <row r="54" spans="1:10" x14ac:dyDescent="0.25">
      <c r="A54" s="42" t="s">
        <v>53</v>
      </c>
      <c r="B54" s="43"/>
      <c r="C54" s="29">
        <f>E9*B16</f>
        <v>0</v>
      </c>
      <c r="F54" s="3"/>
    </row>
    <row r="55" spans="1:10" x14ac:dyDescent="0.25">
      <c r="A55" s="42" t="s">
        <v>54</v>
      </c>
      <c r="B55" s="43"/>
      <c r="C55" s="29">
        <f>(B9+B10)*C30</f>
        <v>0</v>
      </c>
      <c r="F55" s="3"/>
    </row>
    <row r="56" spans="1:10" x14ac:dyDescent="0.25">
      <c r="A56" s="42" t="s">
        <v>55</v>
      </c>
      <c r="B56" s="43"/>
      <c r="C56" s="29">
        <f>(C9+C10)*C31</f>
        <v>0</v>
      </c>
      <c r="F56" s="3"/>
    </row>
    <row r="57" spans="1:10" x14ac:dyDescent="0.25">
      <c r="A57" s="42" t="s">
        <v>56</v>
      </c>
      <c r="B57" s="43"/>
      <c r="C57" s="29">
        <f>(D9+D10)*C32</f>
        <v>0</v>
      </c>
      <c r="F57" s="3"/>
    </row>
    <row r="58" spans="1:10" x14ac:dyDescent="0.25">
      <c r="A58" s="42" t="s">
        <v>57</v>
      </c>
      <c r="B58" s="43"/>
      <c r="C58" s="29">
        <f>B11*B36+C11*C36</f>
        <v>0</v>
      </c>
      <c r="F58" s="3"/>
    </row>
    <row r="59" spans="1:10" x14ac:dyDescent="0.25">
      <c r="A59" s="42" t="s">
        <v>58</v>
      </c>
      <c r="B59" s="43"/>
      <c r="C59" s="29">
        <f>D49</f>
        <v>0</v>
      </c>
      <c r="F59" s="3"/>
    </row>
    <row r="60" spans="1:10" ht="15.95" customHeight="1" x14ac:dyDescent="0.25">
      <c r="A60" s="44" t="s">
        <v>59</v>
      </c>
      <c r="B60" s="45"/>
      <c r="C60" s="12">
        <f>SUM(C54:C58)*C52+C59</f>
        <v>0</v>
      </c>
      <c r="F60" s="3"/>
    </row>
    <row r="61" spans="1:10" x14ac:dyDescent="0.25">
      <c r="J61" s="3"/>
    </row>
    <row r="62" spans="1:10" x14ac:dyDescent="0.25">
      <c r="B62" s="5"/>
      <c r="C62" s="5"/>
      <c r="D62" s="5"/>
      <c r="E62" s="5"/>
      <c r="F62" s="5"/>
      <c r="G62" s="6"/>
      <c r="J62" s="3"/>
    </row>
    <row r="63" spans="1:10" ht="9.9499999999999993" customHeight="1" thickBot="1" x14ac:dyDescent="0.3">
      <c r="A63" s="1"/>
      <c r="H63" s="2"/>
    </row>
    <row r="64" spans="1:10" x14ac:dyDescent="0.25">
      <c r="A64" s="22" t="s">
        <v>60</v>
      </c>
      <c r="B64" s="77"/>
      <c r="C64" s="63"/>
      <c r="D64" s="78"/>
    </row>
    <row r="65" spans="1:4" x14ac:dyDescent="0.25">
      <c r="A65" s="20" t="s">
        <v>61</v>
      </c>
      <c r="B65" s="39" t="s">
        <v>62</v>
      </c>
      <c r="C65" s="40"/>
      <c r="D65" s="41"/>
    </row>
    <row r="66" spans="1:4" x14ac:dyDescent="0.25">
      <c r="A66" s="21" t="s">
        <v>63</v>
      </c>
      <c r="B66" s="39" t="s">
        <v>62</v>
      </c>
      <c r="C66" s="40"/>
      <c r="D66" s="41"/>
    </row>
    <row r="67" spans="1:4" x14ac:dyDescent="0.25">
      <c r="A67" s="20" t="s">
        <v>64</v>
      </c>
      <c r="B67" s="39" t="s">
        <v>62</v>
      </c>
      <c r="C67" s="40"/>
      <c r="D67" s="41"/>
    </row>
    <row r="68" spans="1:4" ht="15" customHeight="1" x14ac:dyDescent="0.25">
      <c r="A68" s="59" t="s">
        <v>65</v>
      </c>
      <c r="B68" s="68" t="s">
        <v>62</v>
      </c>
      <c r="C68" s="69"/>
      <c r="D68" s="70"/>
    </row>
    <row r="69" spans="1:4" x14ac:dyDescent="0.25">
      <c r="A69" s="60"/>
      <c r="B69" s="71"/>
      <c r="C69" s="72"/>
      <c r="D69" s="73"/>
    </row>
    <row r="70" spans="1:4" ht="15" customHeight="1" thickBot="1" x14ac:dyDescent="0.3">
      <c r="A70" s="61"/>
      <c r="B70" s="74"/>
      <c r="C70" s="75"/>
      <c r="D70" s="76"/>
    </row>
    <row r="74" spans="1:4" ht="15.6" customHeight="1" x14ac:dyDescent="0.25">
      <c r="A74" s="7"/>
    </row>
    <row r="75" spans="1:4" ht="15.6" customHeight="1" x14ac:dyDescent="0.25">
      <c r="A75" s="7"/>
    </row>
  </sheetData>
  <sheetProtection algorithmName="SHA-512" hashValue="C9hxWCtm90xsaYiOiykIO4cgayaXhREhQmnQxBg75yaCPT8kNzU3WM2YtEn8B452gJElY0QmhLPiD/O1q+OMgg==" saltValue="DRAzk/e5BPeN+9RiARBqlg==" spinCount="100000" sheet="1" formatCells="0" formatColumns="0" formatRows="0" insertColumns="0" insertRows="0" insertHyperlinks="0" deleteColumns="0" deleteRows="0" sort="0" autoFilter="0" pivotTables="0"/>
  <mergeCells count="27">
    <mergeCell ref="A68:A70"/>
    <mergeCell ref="A54:B54"/>
    <mergeCell ref="A7:E7"/>
    <mergeCell ref="A39:D39"/>
    <mergeCell ref="B65:D65"/>
    <mergeCell ref="A56:B56"/>
    <mergeCell ref="B68:D70"/>
    <mergeCell ref="B64:D64"/>
    <mergeCell ref="A55:B55"/>
    <mergeCell ref="A28:C28"/>
    <mergeCell ref="A57:B57"/>
    <mergeCell ref="A14:B14"/>
    <mergeCell ref="A41:D41"/>
    <mergeCell ref="A51:C51"/>
    <mergeCell ref="B66:D66"/>
    <mergeCell ref="A52:B52"/>
    <mergeCell ref="B67:D67"/>
    <mergeCell ref="A59:B59"/>
    <mergeCell ref="A60:B60"/>
    <mergeCell ref="A2:E3"/>
    <mergeCell ref="A38:D38"/>
    <mergeCell ref="A18:C18"/>
    <mergeCell ref="A27:C27"/>
    <mergeCell ref="A5:E5"/>
    <mergeCell ref="A4:E4"/>
    <mergeCell ref="A58:B58"/>
    <mergeCell ref="A34:C34"/>
  </mergeCells>
  <dataValidations count="1">
    <dataValidation type="list" allowBlank="1" sqref="B30:B32" xr:uid="{00000000-0002-0000-0000-000000000000}">
      <formula1>$B$20:$B$25</formula1>
    </dataValidation>
  </dataValidations>
  <pageMargins left="0.7" right="0.7" top="0.75" bottom="0.75" header="0.3" footer="0.3"/>
  <pageSetup paperSize="0" scale="65" fitToHeight="0" orientation="landscape"/>
  <rowBreaks count="2" manualBreakCount="2">
    <brk id="12" max="4" man="1"/>
    <brk id="5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D4F09692D2C041BD7DBA469DFAEBA9" ma:contentTypeVersion="10" ma:contentTypeDescription="Een nieuw document maken." ma:contentTypeScope="" ma:versionID="dbba24d2082502a74cd475f60254d4f1">
  <xsd:schema xmlns:xsd="http://www.w3.org/2001/XMLSchema" xmlns:xs="http://www.w3.org/2001/XMLSchema" xmlns:p="http://schemas.microsoft.com/office/2006/metadata/properties" xmlns:ns2="e127efa2-83f8-4953-ad5d-30bcdbe40fb9" xmlns:ns3="3500abd8-68ab-48ad-be62-a12173b09cb5" targetNamespace="http://schemas.microsoft.com/office/2006/metadata/properties" ma:root="true" ma:fieldsID="101c2d1d0889bc36e549b4ffcd62b8a5" ns2:_="" ns3:_="">
    <xsd:import namespace="e127efa2-83f8-4953-ad5d-30bcdbe40fb9"/>
    <xsd:import namespace="3500abd8-68ab-48ad-be62-a12173b09c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27efa2-83f8-4953-ad5d-30bcdbe40f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aaa0d2e7-0e61-4883-b5e3-0b7df01aaa9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00abd8-68ab-48ad-be62-a12173b09cb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49a3d2a-1472-40f4-a6a1-fd6f05e69193}" ma:internalName="TaxCatchAll" ma:showField="CatchAllData" ma:web="3500abd8-68ab-48ad-be62-a12173b09c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27efa2-83f8-4953-ad5d-30bcdbe40fb9">
      <Terms xmlns="http://schemas.microsoft.com/office/infopath/2007/PartnerControls"/>
    </lcf76f155ced4ddcb4097134ff3c332f>
    <TaxCatchAll xmlns="3500abd8-68ab-48ad-be62-a12173b09cb5" xsi:nil="true"/>
  </documentManagement>
</p:properties>
</file>

<file path=customXml/itemProps1.xml><?xml version="1.0" encoding="utf-8"?>
<ds:datastoreItem xmlns:ds="http://schemas.openxmlformats.org/officeDocument/2006/customXml" ds:itemID="{772FBFA9-231D-4756-AB04-C6077E6447D4}"/>
</file>

<file path=customXml/itemProps2.xml><?xml version="1.0" encoding="utf-8"?>
<ds:datastoreItem xmlns:ds="http://schemas.openxmlformats.org/officeDocument/2006/customXml" ds:itemID="{428F5749-AFD6-4C88-9F3A-868550C32CD6}"/>
</file>

<file path=customXml/itemProps3.xml><?xml version="1.0" encoding="utf-8"?>
<ds:datastoreItem xmlns:ds="http://schemas.openxmlformats.org/officeDocument/2006/customXml" ds:itemID="{204B79D3-048E-4028-8A3C-D64CF922EC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Mobiele Telefonie en Data</vt:lpstr>
      <vt:lpstr>'Mobiele Telefonie en Data'!Afdrukbereik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Jelmer Olthof</dc:creator>
  <cp:lastModifiedBy>Jelmer Olthof</cp:lastModifiedBy>
  <cp:lastPrinted>2026-09-16T12:02:48Z</cp:lastPrinted>
  <dcterms:created xsi:type="dcterms:W3CDTF">2026-04-21T07:17:54Z</dcterms:created>
  <dcterms:modified xsi:type="dcterms:W3CDTF">2026-10-19T12:49:47Z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0x01010000D4F09692D2C041BD7DBA469DFAEBA9</vt:lpwstr>
  </property>
  <property fmtid="{D5CDD505-2E9C-101B-9397-08002B2CF9AE}" pid="3" name="MediaServiceImageTags">
    <vt:lpwstr/>
  </property>
</Properties>
</file>