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BouwenInfra/Gedeelde documenten/6. Klant/6.1 Lopend/Gemeente Deventer/Werk documenten/Versie 4 (gereed voor publicatie)/"/>
    </mc:Choice>
  </mc:AlternateContent>
  <xr:revisionPtr revIDLastSave="388" documentId="8_{8B3C8C4F-8B2E-480B-B67A-EACDB0B81E34}" xr6:coauthVersionLast="47" xr6:coauthVersionMax="47" xr10:uidLastSave="{CB7B9025-213D-48EE-BA97-0621579FB488}"/>
  <bookViews>
    <workbookView xWindow="-108" yWindow="-108" windowWidth="23256" windowHeight="12456" xr2:uid="{0CB0CBCF-235F-46CE-BF37-C0A6EA1524A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4" i="1" l="1"/>
  <c r="M25" i="1"/>
  <c r="M26" i="1"/>
  <c r="M27" i="1"/>
  <c r="M28" i="1"/>
  <c r="K25" i="1"/>
  <c r="K26" i="1"/>
  <c r="K27" i="1"/>
  <c r="K28" i="1"/>
  <c r="D12" i="1"/>
  <c r="G12" i="1" s="1"/>
  <c r="D18" i="1"/>
  <c r="G18" i="1" s="1"/>
  <c r="D16" i="1"/>
  <c r="G16" i="1" s="1"/>
  <c r="D14" i="1"/>
  <c r="G14" i="1" s="1"/>
  <c r="D10" i="1"/>
  <c r="G10" i="1" s="1"/>
  <c r="G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tc={47430F81-5138-4158-91D4-2569199E136E}</author>
    <author>tc={1438AD21-7224-4838-AA9C-57699E568A4B}</author>
  </authors>
  <commentList>
    <comment ref="F6" authorId="0" shapeId="0" xr:uid="{47430F81-5138-4158-91D4-2569199E136E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Dit is een fictief aantal uren zijn per jaar denk ik? Totale fictief zal dan 4 maal gaan.
2500 uur per jaar PL vind ik overigens wel heel erg veel. Ze moeten toch met name technisch personeel leveren, projectleiding doen jullie zelf </t>
      </text>
    </comment>
    <comment ref="B21" authorId="1" shapeId="0" xr:uid="{1438AD21-7224-4838-AA9C-57699E568A4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worden er nog functieeisen toegevoegd? Bijv. qua opleiding en maximum tarieven?</t>
      </text>
    </comment>
  </commentList>
</comments>
</file>

<file path=xl/sharedStrings.xml><?xml version="1.0" encoding="utf-8"?>
<sst xmlns="http://schemas.openxmlformats.org/spreadsheetml/2006/main" count="104" uniqueCount="67">
  <si>
    <t>Project/ROK</t>
  </si>
  <si>
    <t>Raamovereenkomst Ingenieursdiensten t.b.v. project Stadslint Keizerslanden – gemeente Deventer</t>
  </si>
  <si>
    <t>Onderdeel</t>
  </si>
  <si>
    <t>Prijzenblad en functiecategorieën voor de gemeente Deventer</t>
  </si>
  <si>
    <t>Datum</t>
  </si>
  <si>
    <t>-</t>
  </si>
  <si>
    <t>Vakdiscipline</t>
  </si>
  <si>
    <t>Tarieven 2027</t>
  </si>
  <si>
    <t>Aantal uren
per categorie</t>
  </si>
  <si>
    <t>Totaal per categorie
(uren × gem. tarief 2027)</t>
  </si>
  <si>
    <t>Junior</t>
  </si>
  <si>
    <t>Medior</t>
  </si>
  <si>
    <t>Senior</t>
  </si>
  <si>
    <t>&lt; 3 jaar</t>
  </si>
  <si>
    <t>3-6 jaar</t>
  </si>
  <si>
    <t>&gt; 6 jaar</t>
  </si>
  <si>
    <t>A</t>
  </si>
  <si>
    <t>Projectleiding (A)</t>
  </si>
  <si>
    <t>Gemiddeld uurtarief categorie A</t>
  </si>
  <si>
    <t>B</t>
  </si>
  <si>
    <t>Specialist (B)</t>
  </si>
  <si>
    <t>Gemiddeld uurtarief categorie B</t>
  </si>
  <si>
    <t>C</t>
  </si>
  <si>
    <t>Adviseur (C)</t>
  </si>
  <si>
    <t>Gemiddeld uurtarief categorie C</t>
  </si>
  <si>
    <t>D</t>
  </si>
  <si>
    <t>Projectvoorbereiding en -begeleiding (D)</t>
  </si>
  <si>
    <t>Gemiddeld uurtarief categorie D</t>
  </si>
  <si>
    <t>E</t>
  </si>
  <si>
    <t>Overige dienstverlening (E)</t>
  </si>
  <si>
    <t>Gemiddeld uurtarief categorie E</t>
  </si>
  <si>
    <t>Functies per categorie</t>
  </si>
  <si>
    <t>Mogelijke functies</t>
  </si>
  <si>
    <t>Categorie (A t/m E)</t>
  </si>
  <si>
    <t>Specialist</t>
  </si>
  <si>
    <t>Contract deskundige</t>
  </si>
  <si>
    <t>Kosten deskundige</t>
  </si>
  <si>
    <t>Minimum en maximum tarieven:</t>
  </si>
  <si>
    <t>Minimum</t>
  </si>
  <si>
    <t>Maximum</t>
  </si>
  <si>
    <t>Totaal (inschrijsom)</t>
  </si>
  <si>
    <t>Risicomanager</t>
  </si>
  <si>
    <t>Landschapsarchitect / stedenbouwkundige</t>
  </si>
  <si>
    <t>Landschapsarchitect / ontwerper openbare ruimte</t>
  </si>
  <si>
    <t>Tekenaar landschap / openbare ruimte / verkeer</t>
  </si>
  <si>
    <t>Groen ontwerper</t>
  </si>
  <si>
    <t>Water ontwerper</t>
  </si>
  <si>
    <t>Constructeur</t>
  </si>
  <si>
    <t>Geotechnisch adviseur</t>
  </si>
  <si>
    <t>GIS-modelleur</t>
  </si>
  <si>
    <t>Systems Engineer</t>
  </si>
  <si>
    <t>Planner</t>
  </si>
  <si>
    <t>Integraal Ontwerpleider</t>
  </si>
  <si>
    <t>Communicatie adviseur</t>
  </si>
  <si>
    <t>Contractschrijver</t>
  </si>
  <si>
    <t>Adviseur Duurzaamheid</t>
  </si>
  <si>
    <t>Verkeerskundige</t>
  </si>
  <si>
    <t>Manager (PM, CM, TM, OM,)</t>
  </si>
  <si>
    <t>Projectbeheerser</t>
  </si>
  <si>
    <t>Specialisten (B)</t>
  </si>
  <si>
    <t>Adviseurs (C)</t>
  </si>
  <si>
    <t>Adviseur omgevingsmanagement</t>
  </si>
  <si>
    <t>Civiel ontwerper</t>
  </si>
  <si>
    <t xml:space="preserve">Adviseur Kabels &amp; Leidingen </t>
  </si>
  <si>
    <t>Pojectondersteuner / secretariaatmedewerker</t>
  </si>
  <si>
    <t xml:space="preserve">Document controller / projectcoordinator </t>
  </si>
  <si>
    <t>CAD ontwerper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</si>
</sst>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\€\ #,##0.00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</font>
    <font>
      <b/>
      <sz val="10"/>
      <color rgb="FFFFFFFF"/>
      <name val="Arial"/>
    </font>
    <font>
      <b/>
      <sz val="10"/>
      <color rgb="FF1F1F1F"/>
      <name val="Arial"/>
    </font>
    <font>
      <b/>
      <sz val="11"/>
      <color rgb="FFFFFFFF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0"/>
      <color rgb="FF111111"/>
      <name val="Arial"/>
    </font>
    <font>
      <sz val="10"/>
      <color rgb="FF000000"/>
      <name val="Arial"/>
    </font>
    <font>
      <b/>
      <sz val="10"/>
      <color rgb="FF1111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rgb="FF1F86C7"/>
        <bgColor indexed="64"/>
      </patternFill>
    </fill>
    <fill>
      <patternFill patternType="solid">
        <fgColor rgb="FF0B6FA4"/>
        <bgColor indexed="64"/>
      </patternFill>
    </fill>
    <fill>
      <patternFill patternType="solid">
        <fgColor rgb="FF111111"/>
        <bgColor indexed="64"/>
      </patternFill>
    </fill>
    <fill>
      <patternFill patternType="solid">
        <fgColor rgb="FFE8F4FB"/>
        <bgColor indexed="64"/>
      </patternFill>
    </fill>
    <fill>
      <patternFill patternType="solid">
        <fgColor rgb="FFB9DDF1"/>
        <bgColor indexed="64"/>
      </patternFill>
    </fill>
    <fill>
      <patternFill patternType="solid">
        <fgColor rgb="FFD6ECF8"/>
        <bgColor indexed="64"/>
      </patternFill>
    </fill>
    <fill>
      <patternFill patternType="solid">
        <fgColor rgb="FF77BCE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2" fillId="8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0" fontId="6" fillId="9" borderId="1" xfId="0" applyFont="1" applyFill="1" applyBorder="1" applyAlignment="1">
      <alignment horizontal="left"/>
    </xf>
    <xf numFmtId="165" fontId="6" fillId="9" borderId="1" xfId="0" applyNumberFormat="1" applyFont="1" applyFill="1" applyBorder="1" applyAlignment="1">
      <alignment horizontal="right"/>
    </xf>
    <xf numFmtId="165" fontId="6" fillId="10" borderId="1" xfId="0" applyNumberFormat="1" applyFont="1" applyFill="1" applyBorder="1" applyAlignment="1">
      <alignment horizontal="right"/>
    </xf>
    <xf numFmtId="165" fontId="6" fillId="11" borderId="1" xfId="0" applyNumberFormat="1" applyFont="1" applyFill="1" applyBorder="1" applyAlignment="1">
      <alignment horizontal="right"/>
    </xf>
    <xf numFmtId="0" fontId="4" fillId="7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6" fillId="11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8" borderId="1" xfId="0" applyFont="1" applyFill="1" applyBorder="1" applyAlignment="1">
      <alignment vertical="center"/>
    </xf>
    <xf numFmtId="4" fontId="0" fillId="0" borderId="0" xfId="0" applyNumberFormat="1"/>
    <xf numFmtId="1" fontId="1" fillId="4" borderId="1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6" fillId="9" borderId="3" xfId="0" applyFont="1" applyFill="1" applyBorder="1" applyAlignment="1">
      <alignment horizontal="center" vertical="center"/>
    </xf>
    <xf numFmtId="165" fontId="7" fillId="5" borderId="2" xfId="0" applyNumberFormat="1" applyFont="1" applyFill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10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396240</xdr:colOff>
      <xdr:row>0</xdr:row>
      <xdr:rowOff>11430</xdr:rowOff>
    </xdr:from>
    <xdr:to>
      <xdr:col>7</xdr:col>
      <xdr:colOff>20956</xdr:colOff>
      <xdr:row>2</xdr:row>
      <xdr:rowOff>131350</xdr:rowOff>
    </xdr:to>
    <xdr:pic>
      <xdr:nvPicPr>
        <xdr:cNvPr id="3" name="Afbeelding 2" descr="Home - Gemeente Deventer">
          <a:extLst>
            <a:ext uri="{FF2B5EF4-FFF2-40B4-BE49-F238E27FC236}">
              <a16:creationId xmlns:a16="http://schemas.microsoft.com/office/drawing/2014/main" id="{6E6B6611-73F2-2652-8D6A-09D63477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1990" y="11430"/>
          <a:ext cx="2337435" cy="710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uigrok, Henk" id="{1D78A438-BDB2-4603-BB1B-C7134B0836DA}" userId="S::henk.ruigrok@dowr.nl::cb153065-2794-4bd6-bf06-edb025e670f4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" dT="2026-10-07T14:08:26.07" personId="{1D78A438-BDB2-4603-BB1B-C7134B0836DA}" id="{47430F81-5138-4158-91D4-2569199E136E}">
    <text xml:space="preserve">Dit is een fictief aantal uren zijn per jaar denk ik? Totale fictief zal dan 4 maal gaan.
2500 uur per jaar PL vind ik overigens wel heel erg veel. Ze moeten toch met name technisch personeel leveren, projectleiding doen jullie zelf </text>
  </threadedComment>
  <threadedComment ref="B21" dT="2026-10-07T14:01:24.57" personId="{1D78A438-BDB2-4603-BB1B-C7134B0836DA}" id="{1438AD21-7224-4838-AA9C-57699E568A4B}">
    <text>worden er nog functieeisen toegevoegd? Bijv. qua opleiding en maximum tarieven?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57C1-5B75-4BBB-837F-A8E557D69FF2}">
  <sheetPr>
    <pageSetUpPr fitToPage="1"/>
  </sheetPr>
  <dimension ref="A1:M49"/>
  <sheetViews>
    <sheetView showGridLines="0" tabSelected="1" topLeftCell="A26" zoomScale="82" zoomScaleNormal="82" workbookViewId="0">
      <selection activeCell="B23" sqref="B23:B49"/>
    </sheetView>
  </sheetViews>
  <sheetFormatPr defaultRowHeight="14.4" x14ac:dyDescent="0.3"/>
  <cols>
    <col min="1" max="1" width="14.109375" bestFit="1" customWidth="1"/>
    <col min="2" max="2" width="55.44140625" bestFit="1" customWidth="1"/>
    <col min="3" max="3" width="20.33203125" customWidth="1"/>
    <col min="4" max="5" width="14.44140625" customWidth="1"/>
    <col min="6" max="6" width="16.33203125" customWidth="1"/>
    <col min="7" max="7" width="23.109375" customWidth="1"/>
    <col min="8" max="13" width="10.33203125" customWidth="1"/>
  </cols>
  <sheetData>
    <row r="1" spans="1:8" ht="27" x14ac:dyDescent="0.3">
      <c r="A1" s="21" t="s">
        <v>0</v>
      </c>
      <c r="B1" s="20" t="s">
        <v>1</v>
      </c>
      <c r="C1" s="1"/>
      <c r="D1" s="1"/>
      <c r="E1" s="1"/>
    </row>
    <row r="2" spans="1:8" ht="19.95" customHeight="1" x14ac:dyDescent="0.3">
      <c r="A2" s="4" t="s">
        <v>2</v>
      </c>
      <c r="B2" s="2" t="s">
        <v>3</v>
      </c>
      <c r="C2" s="1"/>
      <c r="D2" s="1"/>
      <c r="E2" s="1"/>
    </row>
    <row r="3" spans="1:8" ht="19.95" customHeight="1" x14ac:dyDescent="0.3">
      <c r="A3" s="4" t="s">
        <v>4</v>
      </c>
      <c r="B3" s="3" t="s">
        <v>5</v>
      </c>
      <c r="C3" s="1"/>
      <c r="D3" s="1"/>
      <c r="E3" s="1"/>
    </row>
    <row r="4" spans="1:8" x14ac:dyDescent="0.3">
      <c r="A4" s="1"/>
      <c r="B4" s="1"/>
      <c r="C4" s="1"/>
      <c r="D4" s="1"/>
      <c r="E4" s="1"/>
    </row>
    <row r="5" spans="1:8" x14ac:dyDescent="0.3">
      <c r="A5" s="1"/>
      <c r="B5" s="1"/>
      <c r="C5" s="1"/>
      <c r="D5" s="1"/>
      <c r="E5" s="1"/>
    </row>
    <row r="6" spans="1:8" ht="30" customHeight="1" x14ac:dyDescent="0.3">
      <c r="A6" s="5"/>
      <c r="B6" s="33" t="s">
        <v>6</v>
      </c>
      <c r="C6" s="33" t="s">
        <v>7</v>
      </c>
      <c r="D6" s="33"/>
      <c r="E6" s="33"/>
      <c r="F6" s="33" t="s">
        <v>8</v>
      </c>
      <c r="G6" s="33" t="s">
        <v>9</v>
      </c>
      <c r="H6" s="29"/>
    </row>
    <row r="7" spans="1:8" ht="30" customHeight="1" x14ac:dyDescent="0.3">
      <c r="A7" s="5"/>
      <c r="B7" s="33"/>
      <c r="C7" s="6" t="s">
        <v>10</v>
      </c>
      <c r="D7" s="6" t="s">
        <v>11</v>
      </c>
      <c r="E7" s="6" t="s">
        <v>12</v>
      </c>
      <c r="F7" s="33"/>
      <c r="G7" s="33"/>
      <c r="H7" s="29"/>
    </row>
    <row r="8" spans="1:8" ht="30" customHeight="1" x14ac:dyDescent="0.3">
      <c r="A8" s="5"/>
      <c r="B8" s="33"/>
      <c r="C8" s="6" t="s">
        <v>13</v>
      </c>
      <c r="D8" s="6" t="s">
        <v>14</v>
      </c>
      <c r="E8" s="6" t="s">
        <v>15</v>
      </c>
      <c r="F8" s="33"/>
      <c r="G8" s="33"/>
      <c r="H8" s="29"/>
    </row>
    <row r="9" spans="1:8" x14ac:dyDescent="0.3">
      <c r="A9" s="35" t="s">
        <v>16</v>
      </c>
      <c r="B9" s="7" t="s">
        <v>17</v>
      </c>
      <c r="C9" s="8">
        <v>0</v>
      </c>
      <c r="D9" s="8">
        <v>0</v>
      </c>
      <c r="E9" s="8">
        <v>0</v>
      </c>
      <c r="F9" s="23"/>
      <c r="G9" s="9"/>
      <c r="H9" s="30"/>
    </row>
    <row r="10" spans="1:8" x14ac:dyDescent="0.3">
      <c r="A10" s="35"/>
      <c r="B10" s="10" t="s">
        <v>18</v>
      </c>
      <c r="C10" s="11"/>
      <c r="D10" s="12">
        <f>AVERAGE(C9:E9)</f>
        <v>0</v>
      </c>
      <c r="E10" s="11"/>
      <c r="F10" s="24">
        <v>2000</v>
      </c>
      <c r="G10" s="13">
        <f>D10*F10</f>
        <v>0</v>
      </c>
      <c r="H10" s="31"/>
    </row>
    <row r="11" spans="1:8" x14ac:dyDescent="0.3">
      <c r="A11" s="36" t="s">
        <v>19</v>
      </c>
      <c r="B11" s="7" t="s">
        <v>20</v>
      </c>
      <c r="C11" s="8">
        <v>0</v>
      </c>
      <c r="D11" s="8">
        <v>0</v>
      </c>
      <c r="E11" s="8">
        <v>0</v>
      </c>
      <c r="F11" s="23"/>
      <c r="G11" s="9"/>
      <c r="H11" s="30"/>
    </row>
    <row r="12" spans="1:8" x14ac:dyDescent="0.3">
      <c r="A12" s="36"/>
      <c r="B12" s="10" t="s">
        <v>21</v>
      </c>
      <c r="C12" s="11"/>
      <c r="D12" s="12">
        <f>AVERAGE(C11:E11)</f>
        <v>0</v>
      </c>
      <c r="E12" s="11"/>
      <c r="F12" s="24">
        <v>2000</v>
      </c>
      <c r="G12" s="13">
        <f>D12*F12</f>
        <v>0</v>
      </c>
      <c r="H12" s="31"/>
    </row>
    <row r="13" spans="1:8" x14ac:dyDescent="0.3">
      <c r="A13" s="37" t="s">
        <v>22</v>
      </c>
      <c r="B13" s="7" t="s">
        <v>23</v>
      </c>
      <c r="C13" s="8">
        <v>0</v>
      </c>
      <c r="D13" s="8">
        <v>0</v>
      </c>
      <c r="E13" s="8">
        <v>0</v>
      </c>
      <c r="F13" s="23"/>
      <c r="G13" s="9"/>
      <c r="H13" s="30"/>
    </row>
    <row r="14" spans="1:8" x14ac:dyDescent="0.3">
      <c r="A14" s="37"/>
      <c r="B14" s="10" t="s">
        <v>24</v>
      </c>
      <c r="C14" s="11"/>
      <c r="D14" s="12">
        <f>AVERAGE(C13:E13)</f>
        <v>0</v>
      </c>
      <c r="E14" s="11"/>
      <c r="F14" s="24">
        <v>1250</v>
      </c>
      <c r="G14" s="13">
        <f>D14*F14</f>
        <v>0</v>
      </c>
      <c r="H14" s="31"/>
    </row>
    <row r="15" spans="1:8" x14ac:dyDescent="0.3">
      <c r="A15" s="38" t="s">
        <v>25</v>
      </c>
      <c r="B15" s="7" t="s">
        <v>26</v>
      </c>
      <c r="C15" s="8">
        <v>0</v>
      </c>
      <c r="D15" s="8">
        <v>0</v>
      </c>
      <c r="E15" s="8">
        <v>0</v>
      </c>
      <c r="F15" s="23"/>
      <c r="G15" s="9"/>
      <c r="H15" s="30"/>
    </row>
    <row r="16" spans="1:8" x14ac:dyDescent="0.3">
      <c r="A16" s="38"/>
      <c r="B16" s="10" t="s">
        <v>27</v>
      </c>
      <c r="C16" s="11"/>
      <c r="D16" s="12">
        <f>AVERAGE(C15:E15)</f>
        <v>0</v>
      </c>
      <c r="E16" s="11"/>
      <c r="F16" s="24">
        <v>1250</v>
      </c>
      <c r="G16" s="13">
        <f>D16*F16</f>
        <v>0</v>
      </c>
      <c r="H16" s="31"/>
    </row>
    <row r="17" spans="1:13" x14ac:dyDescent="0.3">
      <c r="A17" s="39" t="s">
        <v>28</v>
      </c>
      <c r="B17" s="7" t="s">
        <v>29</v>
      </c>
      <c r="C17" s="8">
        <v>0</v>
      </c>
      <c r="D17" s="8">
        <v>0</v>
      </c>
      <c r="E17" s="8">
        <v>0</v>
      </c>
      <c r="F17" s="23"/>
      <c r="G17" s="9"/>
      <c r="H17" s="30"/>
    </row>
    <row r="18" spans="1:13" x14ac:dyDescent="0.3">
      <c r="A18" s="39"/>
      <c r="B18" s="10" t="s">
        <v>30</v>
      </c>
      <c r="C18" s="11"/>
      <c r="D18" s="12">
        <f>AVERAGE(C17:E17)</f>
        <v>0</v>
      </c>
      <c r="E18" s="11"/>
      <c r="F18" s="24">
        <v>800</v>
      </c>
      <c r="G18" s="13">
        <f>D18*F18</f>
        <v>0</v>
      </c>
      <c r="H18" s="31"/>
    </row>
    <row r="19" spans="1:13" ht="28.8" x14ac:dyDescent="0.3">
      <c r="A19" s="1"/>
      <c r="B19" s="1"/>
      <c r="C19" s="1"/>
      <c r="D19" s="1"/>
      <c r="E19" s="1"/>
      <c r="F19" s="32" t="s">
        <v>40</v>
      </c>
      <c r="G19" s="22">
        <f>SUM(G9:G18)</f>
        <v>0</v>
      </c>
    </row>
    <row r="20" spans="1:13" ht="19.8" customHeight="1" x14ac:dyDescent="0.3">
      <c r="A20" s="1"/>
      <c r="B20" s="1"/>
      <c r="C20" s="1"/>
      <c r="D20" s="1"/>
      <c r="E20" s="1"/>
    </row>
    <row r="21" spans="1:13" ht="19.2" customHeight="1" x14ac:dyDescent="0.3">
      <c r="A21" s="1"/>
      <c r="B21" s="34" t="s">
        <v>31</v>
      </c>
      <c r="C21" s="34"/>
      <c r="D21" s="1"/>
      <c r="E21" s="25"/>
      <c r="F21" s="25"/>
      <c r="G21" s="25"/>
      <c r="H21" s="42" t="s">
        <v>37</v>
      </c>
      <c r="I21" s="42"/>
      <c r="J21" s="42"/>
      <c r="K21" s="42"/>
      <c r="L21" s="42"/>
      <c r="M21" s="42"/>
    </row>
    <row r="22" spans="1:13" ht="19.8" customHeight="1" x14ac:dyDescent="0.3">
      <c r="B22" s="14" t="s">
        <v>32</v>
      </c>
      <c r="C22" s="14" t="s">
        <v>33</v>
      </c>
      <c r="D22" s="1"/>
      <c r="E22" s="25"/>
      <c r="F22" s="25"/>
      <c r="G22" s="25"/>
      <c r="H22" s="40" t="s">
        <v>10</v>
      </c>
      <c r="I22" s="40"/>
      <c r="J22" s="40" t="s">
        <v>11</v>
      </c>
      <c r="K22" s="40"/>
      <c r="L22" s="40" t="s">
        <v>12</v>
      </c>
      <c r="M22" s="40"/>
    </row>
    <row r="23" spans="1:13" ht="19.8" customHeight="1" x14ac:dyDescent="0.3">
      <c r="B23" s="7" t="s">
        <v>57</v>
      </c>
      <c r="C23" s="15" t="s">
        <v>16</v>
      </c>
      <c r="D23" s="1"/>
      <c r="E23" s="25"/>
      <c r="F23" s="25"/>
      <c r="G23" s="25"/>
      <c r="H23" s="26" t="s">
        <v>38</v>
      </c>
      <c r="I23" s="26" t="s">
        <v>39</v>
      </c>
      <c r="J23" s="26" t="s">
        <v>38</v>
      </c>
      <c r="K23" s="26" t="s">
        <v>39</v>
      </c>
      <c r="L23" s="26" t="s">
        <v>38</v>
      </c>
      <c r="M23" s="26" t="s">
        <v>39</v>
      </c>
    </row>
    <row r="24" spans="1:13" ht="19.8" customHeight="1" x14ac:dyDescent="0.3">
      <c r="B24" s="16" t="s">
        <v>52</v>
      </c>
      <c r="C24" s="15" t="s">
        <v>16</v>
      </c>
      <c r="E24" s="41" t="s">
        <v>17</v>
      </c>
      <c r="F24" s="41"/>
      <c r="G24" s="41"/>
      <c r="H24" s="27">
        <v>110</v>
      </c>
      <c r="I24" s="27">
        <v>130</v>
      </c>
      <c r="J24" s="27">
        <v>130</v>
      </c>
      <c r="K24" s="27">
        <v>150</v>
      </c>
      <c r="L24" s="27">
        <v>150</v>
      </c>
      <c r="M24" s="27">
        <f t="shared" ref="M24:M28" si="0">H24 + 60</f>
        <v>170</v>
      </c>
    </row>
    <row r="25" spans="1:13" ht="19.8" customHeight="1" x14ac:dyDescent="0.3">
      <c r="B25" s="7" t="s">
        <v>34</v>
      </c>
      <c r="C25" s="17" t="s">
        <v>19</v>
      </c>
      <c r="E25" s="43" t="s">
        <v>59</v>
      </c>
      <c r="F25" s="43"/>
      <c r="G25" s="43"/>
      <c r="H25" s="28">
        <v>120</v>
      </c>
      <c r="I25" s="28">
        <v>140</v>
      </c>
      <c r="J25" s="28">
        <v>140</v>
      </c>
      <c r="K25" s="28">
        <f t="shared" ref="K25:K28" si="1">H25 + 40</f>
        <v>160</v>
      </c>
      <c r="L25" s="28">
        <v>160</v>
      </c>
      <c r="M25" s="28">
        <f t="shared" si="0"/>
        <v>180</v>
      </c>
    </row>
    <row r="26" spans="1:13" ht="19.8" customHeight="1" x14ac:dyDescent="0.3">
      <c r="B26" s="16" t="s">
        <v>43</v>
      </c>
      <c r="C26" s="17" t="s">
        <v>19</v>
      </c>
      <c r="E26" s="41" t="s">
        <v>60</v>
      </c>
      <c r="F26" s="41"/>
      <c r="G26" s="41"/>
      <c r="H26" s="27">
        <v>110</v>
      </c>
      <c r="I26" s="27">
        <v>130</v>
      </c>
      <c r="J26" s="27">
        <v>130</v>
      </c>
      <c r="K26" s="27">
        <f t="shared" si="1"/>
        <v>150</v>
      </c>
      <c r="L26" s="27">
        <v>150</v>
      </c>
      <c r="M26" s="27">
        <f t="shared" si="0"/>
        <v>170</v>
      </c>
    </row>
    <row r="27" spans="1:13" ht="19.8" customHeight="1" x14ac:dyDescent="0.3">
      <c r="B27" s="7" t="s">
        <v>42</v>
      </c>
      <c r="C27" s="17" t="s">
        <v>19</v>
      </c>
      <c r="E27" s="43" t="s">
        <v>26</v>
      </c>
      <c r="F27" s="43"/>
      <c r="G27" s="43"/>
      <c r="H27" s="28">
        <v>100</v>
      </c>
      <c r="I27" s="28">
        <v>120</v>
      </c>
      <c r="J27" s="28">
        <v>120</v>
      </c>
      <c r="K27" s="28">
        <f t="shared" si="1"/>
        <v>140</v>
      </c>
      <c r="L27" s="28">
        <v>140</v>
      </c>
      <c r="M27" s="28">
        <f t="shared" si="0"/>
        <v>160</v>
      </c>
    </row>
    <row r="28" spans="1:13" ht="19.8" customHeight="1" x14ac:dyDescent="0.3">
      <c r="B28" s="7" t="s">
        <v>45</v>
      </c>
      <c r="C28" s="17" t="s">
        <v>19</v>
      </c>
      <c r="E28" s="41" t="s">
        <v>29</v>
      </c>
      <c r="F28" s="41"/>
      <c r="G28" s="41"/>
      <c r="H28" s="27">
        <v>100</v>
      </c>
      <c r="I28" s="27">
        <v>120</v>
      </c>
      <c r="J28" s="27">
        <v>120</v>
      </c>
      <c r="K28" s="27">
        <f t="shared" si="1"/>
        <v>140</v>
      </c>
      <c r="L28" s="27">
        <v>140</v>
      </c>
      <c r="M28" s="27">
        <f t="shared" si="0"/>
        <v>160</v>
      </c>
    </row>
    <row r="29" spans="1:13" ht="19.2" customHeight="1" x14ac:dyDescent="0.3">
      <c r="B29" s="16" t="s">
        <v>66</v>
      </c>
      <c r="C29" s="17" t="s">
        <v>19</v>
      </c>
    </row>
    <row r="30" spans="1:13" ht="19.2" customHeight="1" x14ac:dyDescent="0.3">
      <c r="B30" s="7" t="s">
        <v>62</v>
      </c>
      <c r="C30" s="17" t="s">
        <v>19</v>
      </c>
    </row>
    <row r="31" spans="1:13" ht="19.2" customHeight="1" x14ac:dyDescent="0.3">
      <c r="B31" s="16" t="s">
        <v>46</v>
      </c>
      <c r="C31" s="17" t="s">
        <v>19</v>
      </c>
    </row>
    <row r="32" spans="1:13" ht="19.2" customHeight="1" x14ac:dyDescent="0.3">
      <c r="B32" s="16" t="s">
        <v>56</v>
      </c>
      <c r="C32" s="17" t="s">
        <v>19</v>
      </c>
    </row>
    <row r="33" spans="2:3" ht="19.2" customHeight="1" x14ac:dyDescent="0.3">
      <c r="B33" s="7" t="s">
        <v>55</v>
      </c>
      <c r="C33" s="44" t="s">
        <v>22</v>
      </c>
    </row>
    <row r="34" spans="2:3" ht="19.2" customHeight="1" x14ac:dyDescent="0.3">
      <c r="B34" s="7" t="s">
        <v>63</v>
      </c>
      <c r="C34" s="44" t="s">
        <v>22</v>
      </c>
    </row>
    <row r="35" spans="2:3" ht="19.2" customHeight="1" x14ac:dyDescent="0.3">
      <c r="B35" s="7" t="s">
        <v>61</v>
      </c>
      <c r="C35" s="44" t="s">
        <v>22</v>
      </c>
    </row>
    <row r="36" spans="2:3" ht="19.2" customHeight="1" x14ac:dyDescent="0.3">
      <c r="B36" s="7" t="s">
        <v>47</v>
      </c>
      <c r="C36" s="44" t="s">
        <v>22</v>
      </c>
    </row>
    <row r="37" spans="2:3" ht="19.2" customHeight="1" x14ac:dyDescent="0.3">
      <c r="B37" s="16" t="s">
        <v>35</v>
      </c>
      <c r="C37" s="44" t="s">
        <v>22</v>
      </c>
    </row>
    <row r="38" spans="2:3" ht="19.2" customHeight="1" x14ac:dyDescent="0.3">
      <c r="B38" s="16" t="s">
        <v>48</v>
      </c>
      <c r="C38" s="44" t="s">
        <v>22</v>
      </c>
    </row>
    <row r="39" spans="2:3" ht="19.2" customHeight="1" x14ac:dyDescent="0.3">
      <c r="B39" s="16" t="s">
        <v>36</v>
      </c>
      <c r="C39" s="44" t="s">
        <v>22</v>
      </c>
    </row>
    <row r="40" spans="2:3" ht="19.2" customHeight="1" x14ac:dyDescent="0.3">
      <c r="B40" s="16" t="s">
        <v>41</v>
      </c>
      <c r="C40" s="44" t="s">
        <v>22</v>
      </c>
    </row>
    <row r="41" spans="2:3" ht="19.2" customHeight="1" x14ac:dyDescent="0.3">
      <c r="B41" s="16" t="s">
        <v>54</v>
      </c>
      <c r="C41" s="18" t="s">
        <v>25</v>
      </c>
    </row>
    <row r="42" spans="2:3" ht="19.2" customHeight="1" x14ac:dyDescent="0.3">
      <c r="B42" s="16" t="s">
        <v>53</v>
      </c>
      <c r="C42" s="18" t="s">
        <v>25</v>
      </c>
    </row>
    <row r="43" spans="2:3" ht="19.2" customHeight="1" x14ac:dyDescent="0.3">
      <c r="B43" s="7" t="s">
        <v>49</v>
      </c>
      <c r="C43" s="18" t="s">
        <v>25</v>
      </c>
    </row>
    <row r="44" spans="2:3" ht="19.2" customHeight="1" x14ac:dyDescent="0.3">
      <c r="B44" s="16" t="s">
        <v>51</v>
      </c>
      <c r="C44" s="18" t="s">
        <v>25</v>
      </c>
    </row>
    <row r="45" spans="2:3" ht="19.2" customHeight="1" x14ac:dyDescent="0.3">
      <c r="B45" s="7" t="s">
        <v>58</v>
      </c>
      <c r="C45" s="18" t="s">
        <v>25</v>
      </c>
    </row>
    <row r="46" spans="2:3" ht="19.2" customHeight="1" x14ac:dyDescent="0.3">
      <c r="B46" s="16" t="s">
        <v>50</v>
      </c>
      <c r="C46" s="18" t="s">
        <v>25</v>
      </c>
    </row>
    <row r="47" spans="2:3" ht="19.2" customHeight="1" x14ac:dyDescent="0.3">
      <c r="B47" s="7" t="s">
        <v>44</v>
      </c>
      <c r="C47" s="18" t="s">
        <v>25</v>
      </c>
    </row>
    <row r="48" spans="2:3" ht="19.2" customHeight="1" x14ac:dyDescent="0.3">
      <c r="B48" s="7" t="s">
        <v>65</v>
      </c>
      <c r="C48" s="19" t="s">
        <v>28</v>
      </c>
    </row>
    <row r="49" spans="2:3" ht="19.2" customHeight="1" x14ac:dyDescent="0.3">
      <c r="B49" s="7" t="s">
        <v>64</v>
      </c>
      <c r="C49" s="19" t="s">
        <v>28</v>
      </c>
    </row>
  </sheetData>
  <sortState xmlns:xlrd2="http://schemas.microsoft.com/office/spreadsheetml/2017/richdata2" ref="B42:B47">
    <sortCondition ref="B41:B47"/>
  </sortState>
  <mergeCells count="19">
    <mergeCell ref="L22:M22"/>
    <mergeCell ref="E28:G28"/>
    <mergeCell ref="H21:M21"/>
    <mergeCell ref="E27:G27"/>
    <mergeCell ref="H22:I22"/>
    <mergeCell ref="J22:K22"/>
    <mergeCell ref="E24:G24"/>
    <mergeCell ref="E25:G25"/>
    <mergeCell ref="E26:G26"/>
    <mergeCell ref="A9:A10"/>
    <mergeCell ref="A11:A12"/>
    <mergeCell ref="A13:A14"/>
    <mergeCell ref="A15:A16"/>
    <mergeCell ref="A17:A18"/>
    <mergeCell ref="F6:F8"/>
    <mergeCell ref="G6:G8"/>
    <mergeCell ref="B21:C21"/>
    <mergeCell ref="B6:B8"/>
    <mergeCell ref="C6:E6"/>
  </mergeCells>
  <pageMargins left="0.7" right="0.7" top="0.75" bottom="0.75" header="0.3" footer="0.3"/>
  <pageSetup paperSize="8" orientation="landscape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a11793-3c5d-4777-b3d3-382426048946" xsi:nil="true"/>
    <lcf76f155ced4ddcb4097134ff3c332f xmlns="98e07a37-25f7-47cc-98eb-96cbca13b97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4AD3471F76418D4DCB4DAAEF0B4E" ma:contentTypeVersion="20" ma:contentTypeDescription="Een nieuw document maken." ma:contentTypeScope="" ma:versionID="0672f31d48b5f62aee646a7aecbfd1eb">
  <xsd:schema xmlns:xsd="http://www.w3.org/2001/XMLSchema" xmlns:xs="http://www.w3.org/2001/XMLSchema" xmlns:p="http://schemas.microsoft.com/office/2006/metadata/properties" xmlns:ns2="98e07a37-25f7-47cc-98eb-96cbca13b974" xmlns:ns3="3ea11793-3c5d-4777-b3d3-382426048946" targetNamespace="http://schemas.microsoft.com/office/2006/metadata/properties" ma:root="true" ma:fieldsID="05ebc215fb426a83e235bb2b6090141f" ns2:_="" ns3:_="">
    <xsd:import namespace="98e07a37-25f7-47cc-98eb-96cbca13b974"/>
    <xsd:import namespace="3ea11793-3c5d-4777-b3d3-382426048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07a37-25f7-47cc-98eb-96cbca13b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11793-3c5d-4777-b3d3-3824260489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ce44d80-6cb7-4af4-9659-7f9e754bda21}" ma:internalName="TaxCatchAll" ma:showField="CatchAllData" ma:web="3ea11793-3c5d-4777-b3d3-382426048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88BB32-73DF-40C8-9E0F-774BECBF69CD}">
  <ds:schemaRefs>
    <ds:schemaRef ds:uri="http://schemas.microsoft.com/office/infopath/2007/PartnerControls"/>
    <ds:schemaRef ds:uri="98e07a37-25f7-47cc-98eb-96cbca13b974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3ea11793-3c5d-4777-b3d3-38242604894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CC34478-91FF-4C66-A81F-39F2A415D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07a37-25f7-47cc-98eb-96cbca13b974"/>
    <ds:schemaRef ds:uri="3ea11793-3c5d-4777-b3d3-382426048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B83C73-6DD4-43B2-BEC0-CC88852B5C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Meerbeek | Adjust</dc:creator>
  <cp:keywords/>
  <dc:description/>
  <cp:lastModifiedBy>Joris Schillemans | Adjust</cp:lastModifiedBy>
  <cp:revision/>
  <dcterms:created xsi:type="dcterms:W3CDTF">2026-10-06T11:55:45Z</dcterms:created>
  <dcterms:modified xsi:type="dcterms:W3CDTF">2026-10-16T06:39:05Z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0x01010039E84AD3471F76418D4DCB4DAAEF0B4E</vt:lpwstr>
  </property>
  <property fmtid="{D5CDD505-2E9C-101B-9397-08002B2CF9AE}" pid="3" name="MediaServiceImageTags">
    <vt:lpwstr/>
  </property>
  <property fmtid="{D5CDD505-2E9C-101B-9397-08002B2CF9AE}" pid="4" name="Classificatie">
    <vt:lpwstr>4;#8.0 - Volkshuisvesting, ruimtelijke ordening en stedelijke vernieuwing|bb39fdfa-bdc7-47c4-a39b-4a434db5def0</vt:lpwstr>
  </property>
  <property fmtid="{D5CDD505-2E9C-101B-9397-08002B2CF9AE}" pid="5" name="Project">
    <vt:lpwstr>7;#Stadslint Keizerslanden|128415cb-e3f5-45d0-bf37-cacee519732c</vt:lpwstr>
  </property>
  <property fmtid="{D5CDD505-2E9C-101B-9397-08002B2CF9AE}" pid="6" name="Organisatie">
    <vt:lpwstr>6;#DEV-PRO-DL|7ad664f8-def1-431a-ac39-f52fb855fbb3</vt:lpwstr>
  </property>
  <property fmtid="{D5CDD505-2E9C-101B-9397-08002B2CF9AE}" pid="7" name="Documenttaal">
    <vt:lpwstr>2;#Nederlands|519689bf-6b82-4ac4-acfb-f627d324f32a</vt:lpwstr>
  </property>
  <property fmtid="{D5CDD505-2E9C-101B-9397-08002B2CF9AE}" pid="8" name="Documenttype">
    <vt:lpwstr/>
  </property>
  <property fmtid="{D5CDD505-2E9C-101B-9397-08002B2CF9AE}" pid="9" name="Documentstatus">
    <vt:lpwstr/>
  </property>
  <property fmtid="{D5CDD505-2E9C-101B-9397-08002B2CF9AE}" pid="10" name="Identificatiekenmerk">
    <vt:lpwstr>5;#NL-DvGD|e13875df-7832-4475-b0b1-827f938ffd5f</vt:lpwstr>
  </property>
  <property fmtid="{D5CDD505-2E9C-101B-9397-08002B2CF9AE}" pid="11" name="Vertrouwelijkheid">
    <vt:lpwstr>1;#Intern vertrouwelijk|0cccda81-4174-49df-8a69-bbc4c740eef7</vt:lpwstr>
  </property>
</Properties>
</file>