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4560" yWindow="-9040" windowWidth="38400" windowHeight="29220" tabRatio="500" firstSheet="0" activeTab="0" autoFilterDateGrouping="1"/>
  </bookViews>
  <sheets>
    <sheet xmlns:r="http://schemas.openxmlformats.org/officeDocument/2006/relationships" name="Toelichting" sheetId="1" state="visible" r:id="rId1"/>
    <sheet xmlns:r="http://schemas.openxmlformats.org/officeDocument/2006/relationships" name="Prijzenblad" sheetId="2" state="visible" r:id="rId2"/>
    <sheet xmlns:r="http://schemas.openxmlformats.org/officeDocument/2006/relationships" name="Inname en restwaarde" sheetId="3" state="visible" r:id="rId3"/>
    <sheet xmlns:r="http://schemas.openxmlformats.org/officeDocument/2006/relationships" name="Tarievenlijst op afroep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charset val="1"/>
      <family val="2"/>
      <color theme="1"/>
      <sz val="11"/>
    </font>
    <font>
      <name val="Calibri"/>
      <family val="2"/>
      <b val="1"/>
      <sz val="14"/>
    </font>
    <font>
      <name val="Calibri"/>
      <family val="2"/>
      <b val="1"/>
      <sz val="11"/>
    </font>
    <font>
      <name val="Calibri"/>
      <family val="2"/>
      <i val="1"/>
      <sz val="11"/>
    </font>
    <font>
      <name val="Calibri"/>
      <family val="2"/>
      <b val="1"/>
      <sz val="12"/>
    </font>
    <font>
      <name val="Calibri"/>
      <charset val="1"/>
      <family val="2"/>
      <color rgb="FF000000"/>
      <sz val="11"/>
    </font>
  </fonts>
  <fills count="5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F2F2F2"/>
      </patternFill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3" fillId="0" borderId="0" pivotButton="0" quotePrefix="0" xfId="0"/>
    <xf numFmtId="0" fontId="0" fillId="0" borderId="1" applyAlignment="1" pivotButton="0" quotePrefix="0" xfId="0">
      <alignment vertical="top" wrapText="1"/>
    </xf>
    <xf numFmtId="4" fontId="0" fillId="2" borderId="1" applyAlignment="1" pivotButton="0" quotePrefix="0" xfId="0">
      <alignment vertical="top" wrapText="1"/>
    </xf>
    <xf numFmtId="10" fontId="0" fillId="2" borderId="1" applyAlignment="1" pivotButton="0" quotePrefix="0" xfId="0">
      <alignment vertical="top" wrapText="1"/>
    </xf>
    <xf numFmtId="4" fontId="0" fillId="4" borderId="1" applyAlignment="1" pivotButton="0" quotePrefix="0" xfId="0">
      <alignment vertical="top" wrapText="1"/>
    </xf>
    <xf numFmtId="0" fontId="4" fillId="0" borderId="0" pivotButton="0" quotePrefix="0" xfId="0"/>
    <xf numFmtId="3" fontId="0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3" fontId="2" fillId="4" borderId="1" applyAlignment="1" pivotButton="0" quotePrefix="0" xfId="0">
      <alignment vertical="top" wrapText="1"/>
    </xf>
    <xf numFmtId="4" fontId="2" fillId="4" borderId="1" applyAlignment="1" pivotButton="0" quotePrefix="0" xfId="0">
      <alignment vertical="top" wrapText="1"/>
    </xf>
  </cellXfs>
  <cellStyles count="1">
    <cellStyle name="Standaard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B4B4"/>
      <rgbColor rgb="FF808080"/>
      <rgbColor rgb="FF8EAADB"/>
      <rgbColor rgb="FF993366"/>
      <rgbColor rgb="FFFFF2CC"/>
      <rgbColor rgb="FFDE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1F3864"/>
    <outlinePr summaryBelow="1" summaryRight="1"/>
    <pageSetUpPr fitToPage="1"/>
  </sheetPr>
  <dimension ref="B2:D47"/>
  <sheetViews>
    <sheetView showGridLines="0" tabSelected="1" zoomScaleNormal="100" workbookViewId="0">
      <selection activeCell="D5" sqref="D5"/>
    </sheetView>
  </sheetViews>
  <sheetFormatPr baseColWidth="10" defaultColWidth="8.6640625" defaultRowHeight="15"/>
  <cols>
    <col width="3" customWidth="1" min="1" max="1"/>
    <col width="26" customWidth="1" min="2" max="2"/>
    <col width="2" customWidth="1" min="3" max="3"/>
    <col width="120" customWidth="1" min="4" max="4"/>
    <col width="18" customWidth="1" min="5" max="5"/>
    <col width="16" customWidth="1" min="6" max="7"/>
  </cols>
  <sheetData>
    <row r="2" ht="19" customHeight="1">
      <c r="B2" s="1" t="inlineStr">
        <is>
          <t>Bijlage 7 – Prijzenblad</t>
        </is>
      </c>
    </row>
    <row r="3">
      <c r="B3" s="2" t="inlineStr">
        <is>
          <t>Werkplekgerelateerde ICT-hardware en bijbehorende dienstverlening</t>
        </is>
      </c>
    </row>
    <row r="5">
      <c r="B5" s="2" t="inlineStr">
        <is>
          <t>Opdrachtgever</t>
        </is>
      </c>
      <c r="D5" t="inlineStr">
        <is>
          <t>Gemeente Alphen aan den Rijn, mede namens gemeente Kaag en Braassem (Centrumregeling) en Oog voor Thuis (dienstverleningsovereenkomst)</t>
        </is>
      </c>
    </row>
    <row r="6">
      <c r="B6" s="2" t="inlineStr">
        <is>
          <t>Aanbestedingsvorm</t>
        </is>
      </c>
      <c r="D6" t="inlineStr">
        <is>
          <t>Europese openbare procedure, gunning op beste prijs-kwaliteitverhouding</t>
        </is>
      </c>
    </row>
    <row r="7">
      <c r="B7" s="2" t="inlineStr">
        <is>
          <t>Beoogde ingangsdatum</t>
        </is>
      </c>
      <c r="D7" t="inlineStr">
        <is>
          <t>1 maart 2027</t>
        </is>
      </c>
    </row>
    <row r="8">
      <c r="B8" s="2" t="inlineStr">
        <is>
          <t>Looptijd</t>
        </is>
      </c>
      <c r="D8" t="inlineStr">
        <is>
          <t>Initieel 3 jaar, met driemaal een verlenging van 1 jaar (maximaal 6 jaar)</t>
        </is>
      </c>
    </row>
    <row r="9">
      <c r="B9" s="2" t="inlineStr">
        <is>
          <t>Gunningsprijs</t>
        </is>
      </c>
      <c r="D9" t="inlineStr">
        <is>
          <t>Totale fictieve inschrijfsom: blok A tot en met C minus de vergoeding voor inname en restwaarde, exclusief btw</t>
        </is>
      </c>
    </row>
    <row r="10">
      <c r="B10" s="2" t="inlineStr">
        <is>
          <t>Versie</t>
        </is>
      </c>
      <c r="D10" t="inlineStr">
        <is>
          <t>Versie 1.0, definitief, 15 oktober 2026</t>
        </is>
      </c>
    </row>
    <row r="11">
      <c r="B11" s="2" t="inlineStr">
        <is>
          <t>TenderNed-kenmerk</t>
        </is>
      </c>
      <c r="D11" t="inlineStr">
        <is>
          <t>TN618919</t>
        </is>
      </c>
    </row>
    <row r="12">
      <c r="B12" s="2" t="inlineStr">
        <is>
          <t>Prijsmodel</t>
        </is>
      </c>
    </row>
    <row r="13">
      <c r="B13" t="inlineStr">
        <is>
          <t>Dit prijzenblad volgt het open-bookmodel dat in de marktconsultatie door alle vijf de respondenten is onderschreven.</t>
        </is>
      </c>
    </row>
    <row r="14">
      <c r="B14" t="inlineStr">
        <is>
          <t>Er worden geen vaste productprijzen voor de gehele looptijd gevraagd: in de huidige markt leidt dat tot risico-opslagen</t>
        </is>
      </c>
    </row>
    <row r="15">
      <c r="B15" t="inlineStr">
        <is>
          <t>en daarmee tot hogere prijzen. In plaats daarvan geeft u in blok A per productgroep een opslagpercentage op, dat u</t>
        </is>
      </c>
    </row>
    <row r="16">
      <c r="B16" t="inlineStr">
        <is>
          <t>toepast op uw aantoonbare inkoopprijs. De dienstverlening vraagt de gemeente afzonderlijk uit in blok B en C en mag</t>
        </is>
      </c>
    </row>
    <row r="17">
      <c r="B17" t="inlineStr">
        <is>
          <t>niet in het opslagpercentage worden verwerkt.</t>
        </is>
      </c>
    </row>
    <row r="19">
      <c r="B19" t="inlineStr">
        <is>
          <t>De opgegeven opslagpercentages en tarieven gelden voor de gehele looptijd. Alleen de tarieven voor dienstverlening</t>
        </is>
      </c>
    </row>
    <row r="20">
      <c r="B20" t="inlineStr">
        <is>
          <t>uit blok B en C kunnen jaarlijks worden geïndexeerd volgens de in de overeenkomst vastgelegde grondslag. Voor hardware</t>
        </is>
      </c>
    </row>
    <row r="21">
      <c r="B21" t="inlineStr">
        <is>
          <t>geldt geen indexering; die prijzen volgen rechtstreeks de aantoonbare inkoopprijs.</t>
        </is>
      </c>
    </row>
    <row r="23">
      <c r="B23" t="inlineStr">
        <is>
          <t>De gemeente kan gedurende de looptijd steekproefsgewijs een marktconformiteitscheck uitvoeren en inzage vragen in</t>
        </is>
      </c>
    </row>
    <row r="24">
      <c r="B24" t="inlineStr">
        <is>
          <t>inkoopoffertes en inkoopfacturen.</t>
        </is>
      </c>
    </row>
    <row r="27">
      <c r="B27" s="2" t="inlineStr">
        <is>
          <t>Instructie voor de inschrijver</t>
        </is>
      </c>
    </row>
    <row r="28">
      <c r="B28" t="inlineStr">
        <is>
          <t>•  Vul uitsluitend de geel gearceerde cellen in. Alle overige cellen zijn vaste tekst of berekeningen.</t>
        </is>
      </c>
    </row>
    <row r="29">
      <c r="B29" t="inlineStr">
        <is>
          <t>•  Alle bedragen en percentages zijn exclusief btw en in euro’s.</t>
        </is>
      </c>
    </row>
    <row r="30">
      <c r="B30" t="inlineStr">
        <is>
          <t>•  De fictieve volumes en aantallen zijn uitsluitend bedoeld om de inschrijvingen vergelijkbaar te maken. U kunt</t>
        </is>
      </c>
    </row>
    <row r="31">
      <c r="B31" t="inlineStr">
        <is>
          <t xml:space="preserve">    daar geen rechten aan ontlenen.</t>
        </is>
      </c>
    </row>
    <row r="32">
      <c r="B32" t="inlineStr">
        <is>
          <t>•  Negatieve prijzen en negatieve opslagpercentages zijn niet toegestaan, met uitzondering van de inname, de gecertificeerde</t>
        </is>
      </c>
    </row>
    <row r="33">
      <c r="B33" t="inlineStr">
        <is>
          <t xml:space="preserve">    dataverwijdering en de verwerking van afgeschreven apparatuur. Vergoedingen daarvoor geeft u op het tabblad Inname en</t>
        </is>
      </c>
    </row>
    <row r="34">
      <c r="B34" t="inlineStr">
        <is>
          <t xml:space="preserve">    restwaarde op als positief bedrag; die worden in mindering gebracht. Is de inname en verwerking van een productgroep voor u</t>
        </is>
      </c>
    </row>
    <row r="35">
      <c r="B35" t="inlineStr">
        <is>
          <t xml:space="preserve">    per saldo een kostenpost, dan geeft u daar een negatief bedrag op. Brengt u voor een ander onderdeel geen kosten in rekening,</t>
        </is>
      </c>
    </row>
    <row r="36">
      <c r="B36" t="inlineStr">
        <is>
          <t xml:space="preserve">    vul dan 0 in.</t>
        </is>
      </c>
    </row>
    <row r="37">
      <c r="B37" t="inlineStr">
        <is>
          <t>•  Het opslagpercentage per productgroep in blok A is groter dan 0%. Een opslag van 0% is niet toegestaan, omdat de</t>
        </is>
      </c>
    </row>
    <row r="38">
      <c r="B38" t="inlineStr">
        <is>
          <t xml:space="preserve">    dienstverlening afzonderlijk wordt uitgevraagd in blok B en C; een inschrijving die hieraan niet voldoet is ongeldig.</t>
        </is>
      </c>
    </row>
    <row r="39">
      <c r="B39" t="inlineStr">
        <is>
          <t>•  Blok E telt niet mee in de gunningsprijs, maar moet wel volledig worden ingevuld.</t>
        </is>
      </c>
    </row>
    <row r="40">
      <c r="B40" t="inlineStr">
        <is>
          <t>•  Onderteken het prijzenblad rechtsgeldig op het tabblad Prijzenblad.</t>
        </is>
      </c>
      <c r="D40" t="inlineStr">
        <is>
          <t>In te vullen door inschrijver</t>
        </is>
      </c>
    </row>
    <row r="41">
      <c r="B41" s="4" t="n"/>
      <c r="D41" t="inlineStr">
        <is>
          <t>Vaste tekst, niet wijzigen</t>
        </is>
      </c>
    </row>
    <row r="42">
      <c r="B42" s="5" t="n"/>
      <c r="D42" t="inlineStr">
        <is>
          <t>Automatische berekening</t>
        </is>
      </c>
    </row>
    <row r="44">
      <c r="B44" s="6" t="inlineStr">
        <is>
          <t>CONCEPT – opgesteld door de opdrachtgever, nog niet vastgesteld.</t>
        </is>
      </c>
    </row>
    <row r="45">
      <c r="B45" s="6" t="inlineStr">
        <is>
          <t>De fictieve inkoopvolumes in blok A zijn gebaseerd op de bestedingen aan werkplekgerelateerde ICT-hardware over 2021 tot en met 2026, gemiddeld circa € 941.000 per jaar. Zij dienen uitsluitend om de inschrijvingen</t>
        </is>
      </c>
    </row>
    <row r="46">
      <c r="B46" s="6" t="inlineStr">
        <is>
          <t>vergelijkbaar te maken; u kunt er geen rechten aan ontlenen. De verdeling over laptops en mobiele telefoons volgt rechtstreeks uit de investeringsoverzichten; de verdeling over beeldschermen, docking en accessoires is een</t>
        </is>
      </c>
    </row>
    <row r="47">
      <c r="B47" s="6" t="inlineStr">
        <is>
          <t>benadering op basis van de uitgaven aan klein materiaal.</t>
        </is>
      </c>
    </row>
  </sheetData>
  <pageMargins left="0.75" right="0.75" top="1" bottom="1" header="0.511811023622047" footer="0.511811023622047"/>
  <pageSetup orientation="landscape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BF9000"/>
    <outlinePr summaryBelow="1" summaryRight="1"/>
    <pageSetUpPr fitToPage="1"/>
  </sheetPr>
  <dimension ref="A1:F58"/>
  <sheetViews>
    <sheetView showGridLines="0" zoomScaleNormal="100" workbookViewId="0">
      <pane ySplit="5" topLeftCell="A22" activePane="bottomLeft" state="frozen"/>
      <selection pane="bottomLeft" activeCell="D5" sqref="D5"/>
    </sheetView>
  </sheetViews>
  <sheetFormatPr baseColWidth="10" defaultColWidth="8.6640625" defaultRowHeight="15"/>
  <cols>
    <col width="6" customWidth="1" min="1" max="1"/>
    <col width="58" customWidth="1" min="2" max="2"/>
    <col width="26" customWidth="1" min="3" max="3"/>
    <col width="22" customWidth="1" min="4" max="4"/>
    <col width="20" customWidth="1" min="5" max="5"/>
    <col width="26" customWidth="1" min="6" max="6"/>
    <col width="12" customWidth="1" min="7" max="7"/>
    <col width="22" customWidth="1" min="8" max="8"/>
  </cols>
  <sheetData>
    <row r="1" ht="19" customHeight="1">
      <c r="A1" s="1" t="inlineStr">
        <is>
          <t>PRIJZENBLAD – fictieve inschrijfsom (exclusief btw)</t>
        </is>
      </c>
    </row>
    <row r="2">
      <c r="A2" s="2" t="inlineStr">
        <is>
          <t>Werkplekgerelateerde ICT-hardware en bijbehorende dienstverlening</t>
        </is>
      </c>
    </row>
    <row r="4">
      <c r="A4" s="2" t="inlineStr">
        <is>
          <t>BLOK A – Opslagpercentages per productgroep (open book)</t>
        </is>
      </c>
    </row>
    <row r="5" ht="32" customHeight="1">
      <c r="A5" s="13" t="inlineStr">
        <is>
          <t>Nr.</t>
        </is>
      </c>
      <c r="B5" s="13" t="inlineStr">
        <is>
          <t>Productgroep</t>
        </is>
      </c>
      <c r="C5" s="13" t="inlineStr">
        <is>
          <t>Fictief inkoopvolume per jaar (excl. btw)</t>
        </is>
      </c>
      <c r="D5" s="13" t="inlineStr">
        <is>
          <t>Opslag­percentage</t>
        </is>
      </c>
      <c r="E5" s="13" t="inlineStr">
        <is>
          <t>Aantal jaren</t>
        </is>
      </c>
      <c r="F5" s="13" t="inlineStr">
        <is>
          <t>Fictieve opslag over de looptijd</t>
        </is>
      </c>
    </row>
    <row r="6" ht="16" customHeight="1">
      <c r="A6" s="7" t="n">
        <v>1</v>
      </c>
      <c r="B6" s="7" t="inlineStr">
        <is>
          <t>Laptops</t>
        </is>
      </c>
      <c r="C6" s="12" t="n">
        <v>406000</v>
      </c>
      <c r="D6" s="9" t="n"/>
      <c r="E6" s="7" t="n">
        <v>6</v>
      </c>
      <c r="F6" s="10">
        <f>IFERROR(C6*D6*E6,0)</f>
        <v/>
      </c>
    </row>
    <row r="7" ht="16" customHeight="1">
      <c r="A7" s="7" t="n">
        <v>2</v>
      </c>
      <c r="B7" s="7" t="inlineStr">
        <is>
          <t>Desktops en workstations (fat clients)</t>
        </is>
      </c>
      <c r="C7" s="12" t="n">
        <v>15000</v>
      </c>
      <c r="D7" s="9" t="n"/>
      <c r="E7" s="7" t="n">
        <v>6</v>
      </c>
      <c r="F7" s="10">
        <f>IFERROR(C7*D7*E7,0)</f>
        <v/>
      </c>
    </row>
    <row r="8" ht="16" customHeight="1">
      <c r="A8" s="7" t="n">
        <v>3</v>
      </c>
      <c r="B8" s="7" t="inlineStr">
        <is>
          <t>Thin clients</t>
        </is>
      </c>
      <c r="C8" s="12" t="n">
        <v>10000</v>
      </c>
      <c r="D8" s="9" t="n"/>
      <c r="E8" s="7" t="n">
        <v>6</v>
      </c>
      <c r="F8" s="10">
        <f>IFERROR(C8*D8*E8,0)</f>
        <v/>
      </c>
    </row>
    <row r="9" ht="16" customHeight="1">
      <c r="A9" s="7" t="n">
        <v>4</v>
      </c>
      <c r="B9" s="7" t="inlineStr">
        <is>
          <t>Mobiele telefoons</t>
        </is>
      </c>
      <c r="C9" s="12" t="n">
        <v>294000</v>
      </c>
      <c r="D9" s="9" t="n"/>
      <c r="E9" s="7" t="n">
        <v>6</v>
      </c>
      <c r="F9" s="10">
        <f>IFERROR(C9*D9*E9,0)</f>
        <v/>
      </c>
    </row>
    <row r="10" ht="16" customHeight="1">
      <c r="A10" s="7" t="n">
        <v>5</v>
      </c>
      <c r="B10" s="7" t="inlineStr">
        <is>
          <t>Tablets</t>
        </is>
      </c>
      <c r="C10" s="12" t="n">
        <v>15000</v>
      </c>
      <c r="D10" s="9" t="n"/>
      <c r="E10" s="7" t="n">
        <v>6</v>
      </c>
      <c r="F10" s="10">
        <f>IFERROR(C10*D10*E10,0)</f>
        <v/>
      </c>
    </row>
    <row r="11" ht="16" customHeight="1">
      <c r="A11" s="7" t="n">
        <v>6</v>
      </c>
      <c r="B11" s="7" t="inlineStr">
        <is>
          <t>Beeldschermen</t>
        </is>
      </c>
      <c r="C11" s="12" t="n">
        <v>48000</v>
      </c>
      <c r="D11" s="9" t="n"/>
      <c r="E11" s="7" t="n">
        <v>6</v>
      </c>
      <c r="F11" s="10">
        <f>IFERROR(C11*D11*E11,0)</f>
        <v/>
      </c>
    </row>
    <row r="12" ht="16" customHeight="1">
      <c r="A12" s="7" t="n">
        <v>7</v>
      </c>
      <c r="B12" s="7" t="inlineStr">
        <is>
          <t>Docking en adapters</t>
        </is>
      </c>
      <c r="C12" s="12" t="n">
        <v>35000</v>
      </c>
      <c r="D12" s="9" t="n"/>
      <c r="E12" s="7" t="n">
        <v>6</v>
      </c>
      <c r="F12" s="10">
        <f>IFERROR(C12*D12*E12,0)</f>
        <v/>
      </c>
    </row>
    <row r="13" ht="16" customHeight="1">
      <c r="A13" s="7" t="n">
        <v>8</v>
      </c>
      <c r="B13" s="7" t="inlineStr">
        <is>
          <t>Toetsenborden, muizen en overige accessoires</t>
        </is>
      </c>
      <c r="C13" s="12" t="n">
        <v>60000</v>
      </c>
      <c r="D13" s="9" t="n"/>
      <c r="E13" s="7" t="n">
        <v>6</v>
      </c>
      <c r="F13" s="10">
        <f>IFERROR(C13*D13*E13,0)</f>
        <v/>
      </c>
    </row>
    <row r="14" ht="16" customHeight="1">
      <c r="A14" s="7" t="n">
        <v>9</v>
      </c>
      <c r="B14" s="7" t="inlineStr">
        <is>
          <t>Headsets, webcams en audio</t>
        </is>
      </c>
      <c r="C14" s="12" t="n">
        <v>30000</v>
      </c>
      <c r="D14" s="9" t="n"/>
      <c r="E14" s="7" t="n">
        <v>6</v>
      </c>
      <c r="F14" s="10">
        <f>IFERROR(C14*D14*E14,0)</f>
        <v/>
      </c>
    </row>
    <row r="15" ht="16" customHeight="1">
      <c r="A15" s="7" t="n">
        <v>10</v>
      </c>
      <c r="B15" s="7" t="inlineStr">
        <is>
          <t>Overige werkplekhardware</t>
        </is>
      </c>
      <c r="C15" s="12" t="n">
        <v>28000</v>
      </c>
      <c r="D15" s="9" t="n"/>
      <c r="E15" s="7" t="n">
        <v>6</v>
      </c>
      <c r="F15" s="10">
        <f>IFERROR(C15*D15*E15,0)</f>
        <v/>
      </c>
    </row>
    <row r="16" ht="16" customHeight="1">
      <c r="A16" s="14" t="n"/>
      <c r="B16" s="14" t="inlineStr">
        <is>
          <t>Subtotaal A – fictieve opslag over de looptijd</t>
        </is>
      </c>
      <c r="C16" s="15">
        <f>SUM(C6:C15)</f>
        <v/>
      </c>
      <c r="D16" s="14" t="n"/>
      <c r="E16" s="14" t="n"/>
      <c r="F16" s="16">
        <f>SUM(F6:F15)</f>
        <v/>
      </c>
    </row>
    <row r="18">
      <c r="A18" s="2" t="inlineStr">
        <is>
          <t>BLOK B – Dienstverlening (afzonderlijk geprijsd, niet in de opslag verwerken)</t>
        </is>
      </c>
    </row>
    <row r="19" ht="16" customHeight="1">
      <c r="A19" s="13" t="inlineStr">
        <is>
          <t>Nr.</t>
        </is>
      </c>
      <c r="B19" s="13" t="inlineStr">
        <is>
          <t>Dienst</t>
        </is>
      </c>
      <c r="C19" s="13" t="inlineStr">
        <is>
          <t>Eenheid</t>
        </is>
      </c>
      <c r="D19" s="13" t="inlineStr">
        <is>
          <t>Fictief aantal per jaar</t>
        </is>
      </c>
      <c r="E19" s="13" t="inlineStr">
        <is>
          <t>Tarief per eenheid</t>
        </is>
      </c>
      <c r="F19" s="13" t="inlineStr">
        <is>
          <t>Fictieve kosten over de looptijd</t>
        </is>
      </c>
    </row>
    <row r="20" ht="16" customHeight="1">
      <c r="A20" s="7" t="n">
        <v>1</v>
      </c>
      <c r="B20" s="7" t="inlineStr">
        <is>
          <t>Run-in: imaging, BIOS/UEFI-configuratie en installatieklaar opleveren</t>
        </is>
      </c>
      <c r="C20" s="7" t="inlineStr">
        <is>
          <t>per apparaat</t>
        </is>
      </c>
      <c r="D20" s="7" t="n">
        <v>450</v>
      </c>
      <c r="E20" s="8" t="n"/>
      <c r="F20" s="10">
        <f>IFERROR(D20*E20*6,0)</f>
        <v/>
      </c>
    </row>
    <row r="21" ht="32" customHeight="1">
      <c r="A21" s="7" t="n">
        <v>2</v>
      </c>
      <c r="B21" s="7" t="inlineStr">
        <is>
          <t>Zero-touch aanmelding (Autopilot, Apple Business Manager, Samsung Knox)</t>
        </is>
      </c>
      <c r="C21" s="7" t="inlineStr">
        <is>
          <t>per apparaat</t>
        </is>
      </c>
      <c r="D21" s="7" t="n">
        <v>700</v>
      </c>
      <c r="E21" s="8" t="n"/>
      <c r="F21" s="10">
        <f>IFERROR(D21*E21*6,0)</f>
        <v/>
      </c>
    </row>
    <row r="22" ht="16" customHeight="1">
      <c r="A22" s="7" t="n">
        <v>3</v>
      </c>
      <c r="B22" s="7" t="inlineStr">
        <is>
          <t>Bestickering en registratie vóór levering, inclusief aanlevering assetdata</t>
        </is>
      </c>
      <c r="C22" s="7" t="inlineStr">
        <is>
          <t>per apparaat</t>
        </is>
      </c>
      <c r="D22" s="7" t="n">
        <v>700</v>
      </c>
      <c r="E22" s="8" t="n"/>
      <c r="F22" s="10">
        <f>IFERROR(D22*E22*6,0)</f>
        <v/>
      </c>
    </row>
    <row r="23" ht="16" customHeight="1">
      <c r="A23" s="7" t="n">
        <v>4</v>
      </c>
      <c r="B23" s="7" t="inlineStr">
        <is>
          <t>Standaardlevering op een locatie van de opdrachtgever</t>
        </is>
      </c>
      <c r="C23" s="7" t="inlineStr">
        <is>
          <t>per zending</t>
        </is>
      </c>
      <c r="D23" s="7" t="n">
        <v>50</v>
      </c>
      <c r="E23" s="8" t="n"/>
      <c r="F23" s="10">
        <f>IFERROR(D23*E23*6,0)</f>
        <v/>
      </c>
    </row>
    <row r="24" ht="16" customHeight="1">
      <c r="A24" s="7" t="n">
        <v>5</v>
      </c>
      <c r="B24" s="7" t="inlineStr">
        <is>
          <t>Levering binnen een vast tijdvak met dedicated transporteur</t>
        </is>
      </c>
      <c r="C24" s="7" t="inlineStr">
        <is>
          <t>per zending</t>
        </is>
      </c>
      <c r="D24" s="7" t="n">
        <v>50</v>
      </c>
      <c r="E24" s="8" t="n"/>
      <c r="F24" s="10">
        <f>IFERROR(D24*E24*6,0)</f>
        <v/>
      </c>
    </row>
    <row r="25" ht="16" customHeight="1">
      <c r="A25" s="7" t="n">
        <v>6</v>
      </c>
      <c r="B25" s="7" t="inlineStr">
        <is>
          <t>Levering op het huisadres van een medewerker</t>
        </is>
      </c>
      <c r="C25" s="7" t="inlineStr">
        <is>
          <t>per zending</t>
        </is>
      </c>
      <c r="D25" s="7" t="n">
        <v>100</v>
      </c>
      <c r="E25" s="8" t="n"/>
      <c r="F25" s="10">
        <f>IFERROR(D25*E25*6,0)</f>
        <v/>
      </c>
    </row>
    <row r="26" ht="16" customHeight="1">
      <c r="A26" s="7" t="n">
        <v>7</v>
      </c>
      <c r="B26" s="7" t="inlineStr">
        <is>
          <t>Beheerde buffervoorraad in het magazijn van de opdrachtnemer</t>
        </is>
      </c>
      <c r="C26" s="7" t="inlineStr">
        <is>
          <t>per apparaat per maand</t>
        </is>
      </c>
      <c r="D26" s="7" t="n">
        <v>600</v>
      </c>
      <c r="E26" s="8" t="n"/>
      <c r="F26" s="10">
        <f>IFERROR(D26*E26*6,0)</f>
        <v/>
      </c>
    </row>
    <row r="27" ht="16" customHeight="1">
      <c r="A27" s="7" t="n">
        <v>8</v>
      </c>
      <c r="B27" s="7" t="inlineStr">
        <is>
          <t>Inname, gecertificeerde dataverwijdering en certificaat per batch</t>
        </is>
      </c>
      <c r="C27" s="7" t="inlineStr">
        <is>
          <t>per apparaat</t>
        </is>
      </c>
      <c r="D27" s="7" t="n">
        <v>900</v>
      </c>
      <c r="E27" s="8" t="n"/>
      <c r="F27" s="10">
        <f>IFERROR(D27*E27*6,0)</f>
        <v/>
      </c>
    </row>
    <row r="28" ht="16" customHeight="1">
      <c r="A28" s="7" t="n">
        <v>9</v>
      </c>
      <c r="B28" s="7" t="inlineStr">
        <is>
          <t>Verwerking en circulaire afvoer, inclusief rapportage</t>
        </is>
      </c>
      <c r="C28" s="7" t="inlineStr">
        <is>
          <t>per apparaat</t>
        </is>
      </c>
      <c r="D28" s="7" t="n">
        <v>900</v>
      </c>
      <c r="E28" s="8" t="n"/>
      <c r="F28" s="10">
        <f>IFERROR(D28*E28*6,0)</f>
        <v/>
      </c>
    </row>
    <row r="29" ht="16" customHeight="1">
      <c r="A29" s="14" t="n"/>
      <c r="B29" s="14" t="inlineStr">
        <is>
          <t>Subtotaal B – dienstverlening over de looptijd</t>
        </is>
      </c>
      <c r="C29" s="14" t="n"/>
      <c r="D29" s="14" t="n"/>
      <c r="E29" s="14" t="n"/>
      <c r="F29" s="16">
        <f>SUM(F20:F28)</f>
        <v/>
      </c>
    </row>
    <row r="31">
      <c r="A31" s="2" t="inlineStr">
        <is>
          <t>BLOK C – Service, support en uitrol</t>
        </is>
      </c>
    </row>
    <row r="32" ht="16" customHeight="1">
      <c r="A32" s="13" t="inlineStr">
        <is>
          <t>Nr.</t>
        </is>
      </c>
      <c r="B32" s="13" t="inlineStr">
        <is>
          <t>Onderdeel</t>
        </is>
      </c>
      <c r="C32" s="13" t="inlineStr">
        <is>
          <t>Eenheid</t>
        </is>
      </c>
      <c r="D32" s="13" t="inlineStr">
        <is>
          <t>Fictief aantal per jaar</t>
        </is>
      </c>
      <c r="E32" s="13" t="inlineStr">
        <is>
          <t>Tarief per eenheid</t>
        </is>
      </c>
      <c r="F32" s="13" t="inlineStr">
        <is>
          <t>Fictieve kosten over de looptijd</t>
        </is>
      </c>
    </row>
    <row r="33" ht="16" customHeight="1">
      <c r="A33" s="7" t="n">
        <v>1</v>
      </c>
      <c r="B33" s="7" t="inlineStr">
        <is>
          <t>Serviceniveau on-site, eerstvolgende werkdag – laptops en desktops</t>
        </is>
      </c>
      <c r="C33" s="7" t="inlineStr">
        <is>
          <t>per apparaat per jaar</t>
        </is>
      </c>
      <c r="D33" s="7" t="n">
        <v>400</v>
      </c>
      <c r="E33" s="8" t="n"/>
      <c r="F33" s="10">
        <f>IFERROR(D33*E33*6,0)</f>
        <v/>
      </c>
    </row>
    <row r="34" ht="16" customHeight="1">
      <c r="A34" s="7" t="n">
        <v>2</v>
      </c>
      <c r="B34" s="7" t="inlineStr">
        <is>
          <t>Serviceniveau pick-up and return – overige apparatuur</t>
        </is>
      </c>
      <c r="C34" s="7" t="inlineStr">
        <is>
          <t>per apparaat per jaar</t>
        </is>
      </c>
      <c r="D34" s="7" t="n">
        <v>300</v>
      </c>
      <c r="E34" s="8" t="n"/>
      <c r="F34" s="10">
        <f>IFERROR(D34*E34*6,0)</f>
        <v/>
      </c>
    </row>
    <row r="35" ht="16" customHeight="1">
      <c r="A35" s="7" t="n">
        <v>3</v>
      </c>
      <c r="B35" s="7" t="inlineStr">
        <is>
          <t>Vervangende apparatuur via swappool of grijpvoorraad</t>
        </is>
      </c>
      <c r="C35" s="7" t="inlineStr">
        <is>
          <t>per apparaat per jaar</t>
        </is>
      </c>
      <c r="D35" s="7" t="n">
        <v>40</v>
      </c>
      <c r="E35" s="8" t="n"/>
      <c r="F35" s="10">
        <f>IFERROR(D35*E35*6,0)</f>
        <v/>
      </c>
    </row>
    <row r="36" ht="16" customHeight="1">
      <c r="A36" s="7" t="n">
        <v>4</v>
      </c>
      <c r="B36" s="7" t="inlineStr">
        <is>
          <t>Uitgiftestraat op locatie bij grootschalige uitrol</t>
        </is>
      </c>
      <c r="C36" s="7" t="inlineStr">
        <is>
          <t>per dag</t>
        </is>
      </c>
      <c r="D36" s="7" t="n">
        <v>10</v>
      </c>
      <c r="E36" s="8" t="n"/>
      <c r="F36" s="10">
        <f>IFERROR(D36*E36*6,0)</f>
        <v/>
      </c>
    </row>
    <row r="37" ht="16" customHeight="1">
      <c r="A37" s="7" t="n">
        <v>5</v>
      </c>
      <c r="B37" s="7" t="inlineStr">
        <is>
          <t>Projectbegeleiding bij grootschalige uitrol</t>
        </is>
      </c>
      <c r="C37" s="7" t="inlineStr">
        <is>
          <t>per dag</t>
        </is>
      </c>
      <c r="D37" s="7" t="n">
        <v>10</v>
      </c>
      <c r="E37" s="8" t="n"/>
      <c r="F37" s="10">
        <f>IFERROR(D37*E37*6,0)</f>
        <v/>
      </c>
    </row>
    <row r="38" ht="16" customHeight="1">
      <c r="A38" s="14" t="n"/>
      <c r="B38" s="14" t="inlineStr">
        <is>
          <t>Subtotaal C – service en uitrol over de looptijd</t>
        </is>
      </c>
      <c r="C38" s="14" t="n"/>
      <c r="D38" s="14" t="n"/>
      <c r="E38" s="14" t="n"/>
      <c r="F38" s="16">
        <f>SUM(F33:F37)</f>
        <v/>
      </c>
    </row>
    <row r="39">
      <c r="A39" s="14" t="n"/>
      <c r="B39" s="14" t="inlineStr">
        <is>
          <t>Subtotaal D – vergoeding voor inname en restwaarde (wordt in mindering gebracht)</t>
        </is>
      </c>
      <c r="C39" s="14" t="n"/>
      <c r="D39" s="14" t="n"/>
      <c r="E39" s="14" t="n"/>
      <c r="F39" s="16">
        <f>-'Inname en restwaarde'!F18</f>
        <v/>
      </c>
    </row>
    <row r="40" ht="16" customHeight="1">
      <c r="A40" s="14" t="n"/>
      <c r="B40" s="14" t="inlineStr">
        <is>
          <t>TOTALE FICTIEVE INSCHRIJFSOM (blok A + B + C minus de vergoeding uit subtotaal D, excl. btw)</t>
        </is>
      </c>
      <c r="C40" s="14" t="n"/>
      <c r="D40" s="14" t="n"/>
      <c r="E40" s="14" t="n"/>
      <c r="F40" s="16">
        <f>F16+F29+F38+F39</f>
        <v/>
      </c>
    </row>
    <row r="42">
      <c r="A42" s="2" t="inlineStr">
        <is>
          <t>BLOK E – Optionele diensten (tellen niet mee in de gunningsprijs, wel verplicht in te vullen)</t>
        </is>
      </c>
    </row>
    <row r="43" ht="16" customHeight="1">
      <c r="A43" s="13" t="inlineStr">
        <is>
          <t>Nr.</t>
        </is>
      </c>
      <c r="B43" s="13" t="inlineStr">
        <is>
          <t>Onderdeel</t>
        </is>
      </c>
      <c r="C43" s="13" t="inlineStr">
        <is>
          <t>Eenheid</t>
        </is>
      </c>
      <c r="D43" s="13" t="inlineStr">
        <is>
          <t>Toelichting</t>
        </is>
      </c>
      <c r="E43" s="13" t="inlineStr">
        <is>
          <t>Tarief per eenheid</t>
        </is>
      </c>
      <c r="F43" s="13" t="n"/>
    </row>
    <row r="44" ht="48" customHeight="1">
      <c r="A44" s="7" t="n">
        <v>1</v>
      </c>
      <c r="B44" s="7" t="inlineStr">
        <is>
          <t>Reparatie buiten garantie – laptops en desktops</t>
        </is>
      </c>
      <c r="C44" s="7" t="inlineStr">
        <is>
          <t>per reparatie</t>
        </is>
      </c>
      <c r="D44" s="7" t="inlineStr">
        <is>
          <t>Vanaf het moment waarop de opdrachtgever deze dienst afneemt</t>
        </is>
      </c>
      <c r="E44" s="8" t="n"/>
      <c r="F44" s="7" t="n"/>
    </row>
    <row r="45" ht="48" customHeight="1">
      <c r="A45" s="7" t="n">
        <v>2</v>
      </c>
      <c r="B45" s="7" t="inlineStr">
        <is>
          <t>Reparatie buiten garantie – mobiele telefoons en tablets</t>
        </is>
      </c>
      <c r="C45" s="7" t="inlineStr">
        <is>
          <t>per reparatie</t>
        </is>
      </c>
      <c r="D45" s="7" t="inlineStr">
        <is>
          <t>Vanaf het moment waarop de opdrachtgever deze dienst afneemt</t>
        </is>
      </c>
      <c r="E45" s="8" t="n"/>
      <c r="F45" s="7" t="n"/>
    </row>
    <row r="46" ht="48" customHeight="1">
      <c r="A46" s="7" t="n">
        <v>3</v>
      </c>
      <c r="B46" s="7" t="inlineStr">
        <is>
          <t>Reparatie buiten garantie – beeldschermen</t>
        </is>
      </c>
      <c r="C46" s="7" t="inlineStr">
        <is>
          <t>per reparatie</t>
        </is>
      </c>
      <c r="D46" s="7" t="inlineStr">
        <is>
          <t>Vanaf het moment waarop de opdrachtgever deze dienst afneemt</t>
        </is>
      </c>
      <c r="E46" s="8" t="n"/>
      <c r="F46" s="7" t="n"/>
    </row>
    <row r="47" ht="48" customHeight="1">
      <c r="A47" s="7" t="n">
        <v>4</v>
      </c>
      <c r="B47" s="7" t="inlineStr">
        <is>
          <t>Device as a Service – laptop standaardconfiguratie</t>
        </is>
      </c>
      <c r="C47" s="7" t="inlineStr">
        <is>
          <t>per apparaat per maand</t>
        </is>
      </c>
      <c r="D47" s="7" t="inlineStr">
        <is>
          <t>Op basis van een gebruiksduur van 48 maanden</t>
        </is>
      </c>
      <c r="E47" s="8" t="n"/>
      <c r="F47" s="7" t="n"/>
    </row>
    <row r="48" ht="48" customHeight="1">
      <c r="A48" s="7" t="n">
        <v>5</v>
      </c>
      <c r="B48" s="7" t="inlineStr">
        <is>
          <t>Device as a Service – mobiele telefoon standaardconfiguratie</t>
        </is>
      </c>
      <c r="C48" s="7" t="inlineStr">
        <is>
          <t>per apparaat per maand</t>
        </is>
      </c>
      <c r="D48" s="7" t="inlineStr">
        <is>
          <t>Op basis van een gebruiksduur van 36 maanden</t>
        </is>
      </c>
      <c r="E48" s="8" t="n"/>
      <c r="F48" s="7" t="n"/>
    </row>
    <row r="49" ht="16" customHeight="1">
      <c r="A49" s="7" t="n">
        <v>6</v>
      </c>
      <c r="B49" s="7" t="inlineStr">
        <is>
          <t>Opslag van projectvoorraad boven de afgesproken buffervoorraad</t>
        </is>
      </c>
      <c r="C49" s="7" t="inlineStr">
        <is>
          <t>per pallet per maand</t>
        </is>
      </c>
      <c r="D49" s="7" t="n"/>
      <c r="E49" s="8" t="n"/>
      <c r="F49" s="7" t="n"/>
    </row>
    <row r="51">
      <c r="A51" s="2" t="inlineStr">
        <is>
          <t>Ondertekening</t>
        </is>
      </c>
    </row>
    <row r="52">
      <c r="A52" t="inlineStr">
        <is>
          <t>Ondergetekende verklaart dit prijzenblad volledig en naar waarheid te hebben ingevuld en akkoord te gaan met de voorwaarden uit de aanbestedingsleidraad.</t>
        </is>
      </c>
    </row>
    <row r="54">
      <c r="A54" s="2" t="inlineStr">
        <is>
          <t>Naam inschrijver</t>
        </is>
      </c>
      <c r="B54" s="3" t="n"/>
      <c r="C54" s="3" t="n"/>
    </row>
    <row r="55">
      <c r="A55" s="2" t="inlineStr">
        <is>
          <t>Naam tekenbevoegde</t>
        </is>
      </c>
      <c r="B55" s="3" t="n"/>
      <c r="C55" s="3" t="n"/>
    </row>
    <row r="56">
      <c r="A56" s="2" t="inlineStr">
        <is>
          <t>Functie</t>
        </is>
      </c>
      <c r="B56" s="3" t="n"/>
      <c r="C56" s="3" t="n"/>
    </row>
    <row r="57">
      <c r="A57" s="2" t="inlineStr">
        <is>
          <t>Datum</t>
        </is>
      </c>
      <c r="B57" s="3" t="n"/>
      <c r="C57" s="3" t="n"/>
    </row>
    <row r="58">
      <c r="A58" s="2" t="inlineStr">
        <is>
          <t>Handtekening</t>
        </is>
      </c>
      <c r="B58" s="3" t="n"/>
      <c r="C58" s="3" t="n"/>
    </row>
  </sheetData>
  <dataValidations count="1">
    <dataValidation sqref="D6:D15" showDropDown="0" showInputMessage="0" showErrorMessage="1" allowBlank="1" errorTitle="Opslagpercentage" error="Een opslagpercentage van 0% is niet toegestaan. Vul een percentage groter dan 0% in." type="decimal" operator="greaterThan">
      <formula1>0</formula1>
    </dataValidation>
  </dataValidations>
  <pageMargins left="0.75" right="0.75" top="1" bottom="1" header="0.511811023622047" footer="0.511811023622047"/>
  <pageSetup orientation="landscape" paperSize="9" fitToHeight="0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26" customWidth="1" min="3" max="3"/>
    <col width="22" customWidth="1" min="4" max="4"/>
    <col width="20" customWidth="1" min="5" max="5"/>
    <col width="26" customWidth="1" min="6" max="6"/>
  </cols>
  <sheetData>
    <row r="1">
      <c r="A1" s="1" t="inlineStr">
        <is>
          <t>INNAME EN RESTWAARDE – vergoedingen voor afgeschreven hardware (exclusief btw)</t>
        </is>
      </c>
    </row>
    <row r="2">
      <c r="A2" s="2" t="inlineStr">
        <is>
          <t>Werkplekgerelateerde ICT-hardware en bijbehorende dienstverlening</t>
        </is>
      </c>
    </row>
    <row r="4">
      <c r="A4" t="inlineStr">
        <is>
          <t>De kosten voor inname, gecertificeerde dataverwijdering en circulaire verwerking vraagt de gemeente uit in blok B van het tabblad Prijzenblad.</t>
        </is>
      </c>
    </row>
    <row r="5">
      <c r="A5" t="inlineStr">
        <is>
          <t>Op dit tabblad geeft u de vergoeding op die u de gemeente betaalt voor de ingenomen apparatuur: de restwaarde. U geeft die vergoeding op als</t>
        </is>
      </c>
    </row>
    <row r="6">
      <c r="A6" t="inlineStr">
        <is>
          <t>positief bedrag per ingenomen apparaat; in de berekening van de fictieve inschrijfsom wordt zij in mindering gebracht op blok A tot en met C.</t>
        </is>
      </c>
    </row>
    <row r="7">
      <c r="A7" t="inlineStr">
        <is>
          <t>De opgegeven vergoeding is een gegarandeerd minimum per ingenomen apparaat voor apparatuur die in functionerende staat en volledig wordt</t>
        </is>
      </c>
    </row>
    <row r="8">
      <c r="A8" t="inlineStr">
        <is>
          <t>aangeleverd, ongeacht de marktomstandigheden op het moment van inname. Levert de verwerking een hogere opbrengst op, dan geldt daarvoor</t>
        </is>
      </c>
    </row>
    <row r="9">
      <c r="A9" t="inlineStr">
        <is>
          <t>het opbrengstaandeel onderaan dit tabblad. Voor deze kolom geldt het verbod op negatieve bedragen uit de instructie niet.</t>
        </is>
      </c>
    </row>
    <row r="11">
      <c r="A11" s="13" t="inlineStr">
        <is>
          <t>Nr.</t>
        </is>
      </c>
      <c r="B11" s="13" t="inlineStr">
        <is>
          <t>Productgroep</t>
        </is>
      </c>
      <c r="C11" s="13" t="inlineStr">
        <is>
          <t>Fictief aantal in te nemen apparaten per jaar</t>
        </is>
      </c>
      <c r="D11" s="13" t="inlineStr">
        <is>
          <t>Vaste vergoeding per ingenomen apparaat</t>
        </is>
      </c>
      <c r="E11" s="13" t="inlineStr">
        <is>
          <t>Aantal jaren</t>
        </is>
      </c>
      <c r="F11" s="13" t="inlineStr">
        <is>
          <t>Vergoeding over de looptijd</t>
        </is>
      </c>
    </row>
    <row r="12">
      <c r="A12" s="7" t="n">
        <v>1</v>
      </c>
      <c r="B12" s="7" t="inlineStr">
        <is>
          <t>Laptops</t>
        </is>
      </c>
      <c r="C12" s="12" t="n">
        <v>350</v>
      </c>
      <c r="D12" s="8" t="n"/>
      <c r="E12" s="7" t="n">
        <v>6</v>
      </c>
      <c r="F12" s="10">
        <f>IFERROR(C12*D12*E12,0)</f>
        <v/>
      </c>
    </row>
    <row r="13">
      <c r="A13" s="7" t="n">
        <v>2</v>
      </c>
      <c r="B13" s="7" t="inlineStr">
        <is>
          <t>Desktops, workstations en thin clients</t>
        </is>
      </c>
      <c r="C13" s="12" t="n">
        <v>25</v>
      </c>
      <c r="D13" s="8" t="n"/>
      <c r="E13" s="7" t="n">
        <v>6</v>
      </c>
      <c r="F13" s="10">
        <f>IFERROR(C13*D13*E13,0)</f>
        <v/>
      </c>
    </row>
    <row r="14">
      <c r="A14" s="7" t="n">
        <v>3</v>
      </c>
      <c r="B14" s="7" t="inlineStr">
        <is>
          <t>Mobiele telefoons</t>
        </is>
      </c>
      <c r="C14" s="12" t="n">
        <v>400</v>
      </c>
      <c r="D14" s="8" t="n"/>
      <c r="E14" s="7" t="n">
        <v>6</v>
      </c>
      <c r="F14" s="10">
        <f>IFERROR(C14*D14*E14,0)</f>
        <v/>
      </c>
    </row>
    <row r="15">
      <c r="A15" s="7" t="n">
        <v>4</v>
      </c>
      <c r="B15" s="7" t="inlineStr">
        <is>
          <t>Tablets</t>
        </is>
      </c>
      <c r="C15" s="12" t="n">
        <v>15</v>
      </c>
      <c r="D15" s="8" t="n"/>
      <c r="E15" s="7" t="n">
        <v>6</v>
      </c>
      <c r="F15" s="10">
        <f>IFERROR(C15*D15*E15,0)</f>
        <v/>
      </c>
    </row>
    <row r="16">
      <c r="A16" s="7" t="n">
        <v>5</v>
      </c>
      <c r="B16" s="7" t="inlineStr">
        <is>
          <t>Beeldschermen</t>
        </is>
      </c>
      <c r="C16" s="12" t="n">
        <v>80</v>
      </c>
      <c r="D16" s="8" t="n"/>
      <c r="E16" s="7" t="n">
        <v>6</v>
      </c>
      <c r="F16" s="10">
        <f>IFERROR(C16*D16*E16,0)</f>
        <v/>
      </c>
    </row>
    <row r="17">
      <c r="A17" s="7" t="n">
        <v>6</v>
      </c>
      <c r="B17" s="7" t="inlineStr">
        <is>
          <t>Overige werkplekhardware</t>
        </is>
      </c>
      <c r="C17" s="12" t="n">
        <v>30</v>
      </c>
      <c r="D17" s="8" t="n"/>
      <c r="E17" s="7" t="n">
        <v>6</v>
      </c>
      <c r="F17" s="10">
        <f>IFERROR(C17*D17*E17,0)</f>
        <v/>
      </c>
    </row>
    <row r="18">
      <c r="A18" s="14" t="n"/>
      <c r="B18" s="14" t="inlineStr">
        <is>
          <t>Subtotaal – vergoeding voor inname en restwaarde over de looptijd</t>
        </is>
      </c>
      <c r="C18" s="14" t="n"/>
      <c r="D18" s="14" t="n"/>
      <c r="E18" s="14" t="n"/>
      <c r="F18" s="16">
        <f>SUM(F12:F17)</f>
        <v/>
      </c>
    </row>
    <row r="20">
      <c r="A20" s="2" t="inlineStr">
        <is>
          <t>Aandeel in de netto opbrengst</t>
        </is>
      </c>
    </row>
    <row r="21">
      <c r="A21" s="13" t="inlineStr">
        <is>
          <t>Nr.</t>
        </is>
      </c>
      <c r="B21" s="13" t="inlineStr">
        <is>
          <t>Onderdeel</t>
        </is>
      </c>
      <c r="C21" s="13" t="n"/>
      <c r="D21" s="13" t="inlineStr">
        <is>
          <t>Percentage</t>
        </is>
      </c>
    </row>
    <row r="22">
      <c r="A22" s="7" t="n">
        <v>1</v>
      </c>
      <c r="B22" s="7" t="inlineStr">
        <is>
          <t>Aandeel van de gemeente in de netto opbrengst boven de vaste vergoeding, bij herinzet, refurbishment of verkoop van de ingenomen apparatuur</t>
        </is>
      </c>
      <c r="C22" s="12" t="n"/>
      <c r="D22" s="9" t="n"/>
    </row>
    <row r="24">
      <c r="A24" t="inlineStr">
        <is>
          <t>Toelichting:</t>
        </is>
      </c>
    </row>
    <row r="25">
      <c r="A25" t="inlineStr">
        <is>
          <t>•  De fictieve aantallen zijn gebaseerd op de vervangingscyclus van de deelnemende organisaties en dienen uitsluitend om de inschrijvingen</t>
        </is>
      </c>
    </row>
    <row r="26">
      <c r="A26" t="inlineStr">
        <is>
          <t xml:space="preserve">    vergelijkbaar te maken; u kunt er geen rechten aan ontlenen.</t>
        </is>
      </c>
    </row>
    <row r="27">
      <c r="A27" t="inlineStr">
        <is>
          <t>•  De vergoeding wordt per batch verrekend door middel van een creditfactuur, gelijktijdig met de rapportage over de verwerkte assets.</t>
        </is>
      </c>
    </row>
    <row r="28">
      <c r="A28" t="inlineStr">
        <is>
          <t>•  Dataverwijdering vindt gecertificeerd plaats volgens NIST SP 800-88, met een certificaat per batch; niet te wissen gegevensdragers worden</t>
        </is>
      </c>
    </row>
    <row r="29">
      <c r="A29" t="inlineStr">
        <is>
          <t xml:space="preserve">    fysiek vernietigd. Verwerking van apparatuur die niet kan worden hergebruikt, vindt plaats conform WEEELABEX.</t>
        </is>
      </c>
    </row>
    <row r="30">
      <c r="A30" t="inlineStr">
        <is>
          <t>•  Het opbrengstaandeel telt niet mee in de fictieve inschrijfsom, maar is na gunning bindend.</t>
        </is>
      </c>
    </row>
    <row r="31">
      <c r="A31" t="inlineStr">
        <is>
          <t>•  Brengt u voor een productgroep geen vergoeding in rekening, vul dan 0 in. Is de inname en verwerking van een productgroep voor u per</t>
        </is>
      </c>
    </row>
    <row r="32">
      <c r="A32" t="inlineStr">
        <is>
          <t xml:space="preserve">    saldo een kostenpost in plaats van een vergoeding, dan geeft u daar een negatief bedrag op; dat bedrag verhoogt de fictieve inschrijfsom.</t>
        </is>
      </c>
    </row>
  </sheetData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FF2E5496"/>
    <outlinePr summaryBelow="1" summaryRight="1"/>
    <pageSetUpPr fitToPage="1"/>
  </sheetPr>
  <dimension ref="A1:E13"/>
  <sheetViews>
    <sheetView showGridLines="0" zoomScaleNormal="100" workbookViewId="0">
      <selection activeCell="A1" sqref="A1"/>
    </sheetView>
  </sheetViews>
  <sheetFormatPr baseColWidth="10" defaultColWidth="8.6640625" defaultRowHeight="15"/>
  <cols>
    <col width="6" customWidth="1" min="1" max="1"/>
    <col width="50" customWidth="1" min="2" max="2"/>
    <col width="18" customWidth="1" min="3" max="4"/>
    <col width="22" customWidth="1" min="5" max="5"/>
  </cols>
  <sheetData>
    <row r="1" ht="16" customHeight="1">
      <c r="A1" s="11" t="inlineStr">
        <is>
          <t>Tarievenlijst dienstverlening op afroep</t>
        </is>
      </c>
    </row>
    <row r="2">
      <c r="A2" t="inlineStr">
        <is>
          <t>Deze tarieven tellen niet mee in de gunningsprijs. Zij worden contractueel vastgelegd en gelden voor werkzaamheden die buiten de vaste dienstverlening op afroep worden afgenomen.</t>
        </is>
      </c>
    </row>
    <row r="4" ht="16" customHeight="1">
      <c r="A4" s="13" t="inlineStr">
        <is>
          <t>Nr.</t>
        </is>
      </c>
      <c r="B4" s="13" t="inlineStr">
        <is>
          <t>Rol of dienst</t>
        </is>
      </c>
      <c r="C4" s="13" t="inlineStr">
        <is>
          <t>Eenheid</t>
        </is>
      </c>
      <c r="D4" s="13" t="inlineStr">
        <is>
          <t>Uurtarief</t>
        </is>
      </c>
      <c r="E4" s="13" t="inlineStr">
        <is>
          <t>Dagtarief (8 uur)</t>
        </is>
      </c>
    </row>
    <row r="5" ht="16" customHeight="1">
      <c r="A5" s="7" t="n">
        <v>1</v>
      </c>
      <c r="B5" s="7" t="inlineStr">
        <is>
          <t>Accountmanager</t>
        </is>
      </c>
      <c r="C5" s="7" t="inlineStr">
        <is>
          <t>per uur</t>
        </is>
      </c>
      <c r="D5" s="8" t="n"/>
      <c r="E5" s="10">
        <f>IFERROR(D5*8,0)</f>
        <v/>
      </c>
    </row>
    <row r="6" ht="16" customHeight="1">
      <c r="A6" s="7" t="n">
        <v>2</v>
      </c>
      <c r="B6" s="7" t="inlineStr">
        <is>
          <t>Consultant werkplek / advies assortiment</t>
        </is>
      </c>
      <c r="C6" s="7" t="inlineStr">
        <is>
          <t>per uur</t>
        </is>
      </c>
      <c r="D6" s="8" t="n"/>
      <c r="E6" s="10">
        <f>IFERROR(D6*8,0)</f>
        <v/>
      </c>
    </row>
    <row r="7" ht="16" customHeight="1">
      <c r="A7" s="7" t="n">
        <v>3</v>
      </c>
      <c r="B7" s="7" t="inlineStr">
        <is>
          <t>Projectleider uitrol</t>
        </is>
      </c>
      <c r="C7" s="7" t="inlineStr">
        <is>
          <t>per uur</t>
        </is>
      </c>
      <c r="D7" s="8" t="n"/>
      <c r="E7" s="10">
        <f>IFERROR(D7*8,0)</f>
        <v/>
      </c>
    </row>
    <row r="8" ht="16" customHeight="1">
      <c r="A8" s="7" t="n">
        <v>4</v>
      </c>
      <c r="B8" s="7" t="inlineStr">
        <is>
          <t>Technisch specialist imaging en enrollment</t>
        </is>
      </c>
      <c r="C8" s="7" t="inlineStr">
        <is>
          <t>per uur</t>
        </is>
      </c>
      <c r="D8" s="8" t="n"/>
      <c r="E8" s="10">
        <f>IFERROR(D8*8,0)</f>
        <v/>
      </c>
    </row>
    <row r="9" ht="16" customHeight="1">
      <c r="A9" s="7" t="n">
        <v>5</v>
      </c>
      <c r="B9" s="7" t="inlineStr">
        <is>
          <t>Logistiek medewerker uitgiftestraat</t>
        </is>
      </c>
      <c r="C9" s="7" t="inlineStr">
        <is>
          <t>per uur</t>
        </is>
      </c>
      <c r="D9" s="8" t="n"/>
      <c r="E9" s="10">
        <f>IFERROR(D9*8,0)</f>
        <v/>
      </c>
    </row>
    <row r="10" ht="16" customHeight="1">
      <c r="A10" s="7" t="n">
        <v>6</v>
      </c>
      <c r="B10" s="7" t="inlineStr">
        <is>
          <t>Servicedeskmedewerker op locatie</t>
        </is>
      </c>
      <c r="C10" s="7" t="inlineStr">
        <is>
          <t>per uur</t>
        </is>
      </c>
      <c r="D10" s="8" t="n"/>
      <c r="E10" s="10">
        <f>IFERROR(D10*8,0)</f>
        <v/>
      </c>
    </row>
    <row r="11" ht="16" customHeight="1">
      <c r="A11" s="14" t="n"/>
      <c r="B11" s="14" t="inlineStr">
        <is>
          <t>Gemiddeld uurtarief (indicatief)</t>
        </is>
      </c>
      <c r="C11" s="14" t="n"/>
      <c r="D11" s="16">
        <f>IFERROR(AVERAGE(D5:D10),0)</f>
        <v/>
      </c>
      <c r="E11" s="16">
        <f>IFERROR(AVERAGE(E5:E10),0)</f>
        <v/>
      </c>
    </row>
    <row r="13">
      <c r="A13" t="inlineStr">
        <is>
          <t>Toelichting: de tarieven gelden voor de gehele looptijd en kunnen jaarlijks worden geïndexeerd volgens de in de overeenkomst vastgelegde grondslag.</t>
        </is>
      </c>
    </row>
    <row r="15" ht="54.75" customHeight="1"/>
  </sheetData>
  <pageMargins left="0.75" right="0.75" top="1" bottom="1" header="0.511811023622047" footer="0.511811023622047"/>
  <pageSetup orientation="landscape" paperSize="9" fitToHeight="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2026-07-23T09:32:22Z</dcterms:created>
  <dcterms:modified xmlns:dcterms="http://purl.org/dc/terms/" xmlns:xsi="http://www.w3.org/2001/XMLSchema-instance" xsi:type="dcterms:W3CDTF">2026-10-15T14:30:20Z</dcterms:modified>
  <cp:lastModifiedBy>Michel Kuyntjes</cp:lastModifiedBy>
  <cp:revision>0</cp:revision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0x010100F176F594DDE4FE4FB6DAB0CBA75CC4FB</vt:lpwstr>
  </property>
</Properties>
</file>