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oudemacaav/Desktop/AAV Rietplas /EMCO/ew installaties/"/>
    </mc:Choice>
  </mc:AlternateContent>
  <xr:revisionPtr revIDLastSave="0" documentId="13_ncr:1_{28389ABF-4B78-E34A-A5D9-790C92BA82F6}" xr6:coauthVersionLast="47" xr6:coauthVersionMax="47" xr10:uidLastSave="{00000000-0000-0000-0000-000000000000}"/>
  <bookViews>
    <workbookView xWindow="0" yWindow="660" windowWidth="30240" windowHeight="17680" xr2:uid="{00000000-000D-0000-FFFF-FFFF00000000}"/>
  </bookViews>
  <sheets>
    <sheet name="Prijzenblad" sheetId="1" r:id="rId1"/>
    <sheet name="Abel Tasmanstraat" sheetId="2" r:id="rId2"/>
    <sheet name="Brinkenhalte" sheetId="3" r:id="rId3"/>
    <sheet name="Mornierweg"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3" i="4" l="1"/>
  <c r="B11" i="1" s="1"/>
  <c r="I43" i="3"/>
  <c r="B10" i="1" s="1"/>
  <c r="I262" i="2"/>
  <c r="B9" i="1" s="1"/>
  <c r="B52" i="1"/>
  <c r="E35" i="1"/>
  <c r="D23" i="1"/>
  <c r="E23" i="1"/>
  <c r="E37" i="1"/>
  <c r="E36" i="1"/>
  <c r="E34" i="1"/>
  <c r="E33" i="1"/>
  <c r="E25" i="1"/>
  <c r="D25" i="1"/>
  <c r="E24" i="1"/>
  <c r="D24" i="1"/>
  <c r="E22" i="1"/>
  <c r="D22" i="1"/>
  <c r="E21" i="1"/>
  <c r="D21" i="1"/>
  <c r="E20" i="1"/>
  <c r="D20" i="1"/>
  <c r="E19" i="1"/>
  <c r="D19" i="1"/>
  <c r="E18" i="1"/>
  <c r="D18" i="1"/>
  <c r="E17" i="1"/>
  <c r="D17" i="1"/>
  <c r="B12" i="1" l="1"/>
  <c r="B51" i="1" s="1"/>
  <c r="D26" i="1"/>
  <c r="E38" i="1"/>
  <c r="E26" i="1"/>
  <c r="B53" i="1" l="1"/>
</calcChain>
</file>

<file path=xl/sharedStrings.xml><?xml version="1.0" encoding="utf-8"?>
<sst xmlns="http://schemas.openxmlformats.org/spreadsheetml/2006/main" count="1703" uniqueCount="587">
  <si>
    <t>Alle bedragen exclusief btw. Fictieve aantallen en budgetten dienen uitsluitend voor de prijsbeoordeling en geven geen afnamegarantie.</t>
  </si>
  <si>
    <t>Locatie</t>
  </si>
  <si>
    <t>Jaarprijs inschrijver</t>
  </si>
  <si>
    <t>Abel Tasmanstraat 5, Emmen</t>
  </si>
  <si>
    <t>All-in vaste vergoeding</t>
  </si>
  <si>
    <t>Brinkenhalte 30, Emmen</t>
  </si>
  <si>
    <t>Mornierweg 12, Coevorden</t>
  </si>
  <si>
    <t>Totaal preventief onderhoud</t>
  </si>
  <si>
    <t>De aangeboden opslagen zijn contractueel bindend. Andere of cumulatieve opslagen, waaronder afzonderlijke winst- en risico-, administratie-, handling- of voorrijkosten, zijn niet toegestaan voor zover het PvE niet uitdrukkelijk anders bepaalt.</t>
  </si>
  <si>
    <t>Abel Tasmanstraat 7 Emmen</t>
  </si>
  <si>
    <t>NL-SfB code</t>
  </si>
  <si>
    <t>Element</t>
  </si>
  <si>
    <t>Aantal</t>
  </si>
  <si>
    <t>Eenheid</t>
  </si>
  <si>
    <t>Bouwjaar</t>
  </si>
  <si>
    <t>Conditie</t>
  </si>
  <si>
    <t>Kosten p/j</t>
  </si>
  <si>
    <t>51</t>
  </si>
  <si>
    <t>Warmteopwekking</t>
  </si>
  <si>
    <t>512110</t>
  </si>
  <si>
    <t>CV Ketel 2</t>
  </si>
  <si>
    <t>Stookruimte</t>
  </si>
  <si>
    <t>st</t>
  </si>
  <si>
    <t>CV Ketel 1A</t>
  </si>
  <si>
    <t>CV Ketel 1B</t>
  </si>
  <si>
    <t>512400</t>
  </si>
  <si>
    <t>Rookgasafvoeren voor ketel</t>
  </si>
  <si>
    <t>52</t>
  </si>
  <si>
    <t>Afvoeren</t>
  </si>
  <si>
    <t>521209</t>
  </si>
  <si>
    <t>Hemelwaterafvoeren kunststof / pvc</t>
  </si>
  <si>
    <t>Gevels algemeen</t>
  </si>
  <si>
    <t>m1</t>
  </si>
  <si>
    <t>524010</t>
  </si>
  <si>
    <t>Binnenriolering algemeen gecombineerd PVC per - m2BVO</t>
  </si>
  <si>
    <t>Algemeen</t>
  </si>
  <si>
    <t>pst</t>
  </si>
  <si>
    <t>53</t>
  </si>
  <si>
    <t>Water</t>
  </si>
  <si>
    <t>532120</t>
  </si>
  <si>
    <t>Boiler</t>
  </si>
  <si>
    <t>ruimte 1.01</t>
  </si>
  <si>
    <t>Boiler close-in / up 10</t>
  </si>
  <si>
    <t>ruimte 1.23</t>
  </si>
  <si>
    <t>Boiler - Bouwjaar niet bekend</t>
  </si>
  <si>
    <t>ruimte 3.10</t>
  </si>
  <si>
    <t>ruimte 3.21</t>
  </si>
  <si>
    <t>ruimte 4.10</t>
  </si>
  <si>
    <t xml:space="preserve">Boiler </t>
  </si>
  <si>
    <t>ruimte 4.22</t>
  </si>
  <si>
    <t xml:space="preserve">Boiler elektrisch 50 liter </t>
  </si>
  <si>
    <t>ruimte 6.07</t>
  </si>
  <si>
    <t>ruimte 6.17</t>
  </si>
  <si>
    <t xml:space="preserve">Boiler elektrisch 80 liter </t>
  </si>
  <si>
    <t>ruimte 6.22</t>
  </si>
  <si>
    <t>534100</t>
  </si>
  <si>
    <t>Stoombevochtiger, adiabatisch</t>
  </si>
  <si>
    <t>ruimte 8.12</t>
  </si>
  <si>
    <t>54</t>
  </si>
  <si>
    <t>Gassen</t>
  </si>
  <si>
    <t>541110</t>
  </si>
  <si>
    <t>Gasleidingnet compleet</t>
  </si>
  <si>
    <t>55</t>
  </si>
  <si>
    <t>Koudeopwekking</t>
  </si>
  <si>
    <t>551200</t>
  </si>
  <si>
    <t>Koelunit / warmtepomp, binnen + buitenunit - Kantine td Groen</t>
  </si>
  <si>
    <t>Dak BD 1</t>
  </si>
  <si>
    <t>Koelunit / warmtepomp binnen + buitenunit - Kantine TD Groen</t>
  </si>
  <si>
    <t>Koelunit / warmtepomp, binnen + buitenunit - TD werkplaats kamer 4.11</t>
  </si>
  <si>
    <t>Koelunit / warmtepomp, binnen + buitenunit - Uitgaande goederen 6.41</t>
  </si>
  <si>
    <t>Dak BD 2</t>
  </si>
  <si>
    <t>Koelunit / warmtepomp, binnen + buitenunit - BG Kantoor 6.26</t>
  </si>
  <si>
    <t>Koelunit / warmtepomp, binnen + buitenunit - BG Kantoor 6.27</t>
  </si>
  <si>
    <t>Koelunit / warmtepomp, binnen + buitenunit - Bg ruimte 3.17</t>
  </si>
  <si>
    <t>Dak BD 3</t>
  </si>
  <si>
    <t>Koelunit / warmtepomp, binnen + buitenunit - BG TDC Leerbedrijf ruimte 3.19</t>
  </si>
  <si>
    <t>Koelunit / warmtepomp, binnen + buitenunit</t>
  </si>
  <si>
    <t>Koelunit / warmtepomp, binnen + buitenunit - ruimte 3.15</t>
  </si>
  <si>
    <t>Koelunit / warmtepomp, binnen + buitenunit - BG ruimte 3.15</t>
  </si>
  <si>
    <t>Koelunit / warmtepomp, binnen + buitenunit - Directie secr. ruimte 3.05</t>
  </si>
  <si>
    <t>Koelunit / warmtepomp, binnen + buitenunit - Directie ruimte 3.03</t>
  </si>
  <si>
    <t>Koelunit / warmtepomp binnen + buitenunit - Spreekkamer TDC</t>
  </si>
  <si>
    <t>Koelunit / warmtepomp, binnen + buitenunit - ruimte 3.18 Cafe</t>
  </si>
  <si>
    <t>Koelunit / warmtepomp, binnen + buitenunit - EHBO ruimte 3.10</t>
  </si>
  <si>
    <t>Koelunit / warmtepomp, buitenunit tbv LBK 7</t>
  </si>
  <si>
    <t>Dak BD 4</t>
  </si>
  <si>
    <t>Koelunit / warmtepomp, buitenunit tbv LBK 8 - Technische ruimte 8.2</t>
  </si>
  <si>
    <t>Koelunit / warmtepomp, binnen + buitenunit - BG serverruimte 5.36</t>
  </si>
  <si>
    <t>Dak BD 5</t>
  </si>
  <si>
    <t>Koelunit / warmtepomp, binnen + buitenunit - BG vergaderzaal 3</t>
  </si>
  <si>
    <t>Koelunit / warmtepomp, buitenunit tbv LBK 15</t>
  </si>
  <si>
    <t>Koelunit / warmtepomp, binnen + buitenunit - Serverruimte 5.66</t>
  </si>
  <si>
    <t>Koelunit / warmtepomp binnen + buitenunit - Kantoor balie</t>
  </si>
  <si>
    <t>Dak BD 6</t>
  </si>
  <si>
    <t>Koelunit / warmtepomp binnen + buitenunit - BG postkamer</t>
  </si>
  <si>
    <t>Koelunit / warmtepomp binnen + buitenunit</t>
  </si>
  <si>
    <t>Koelunit / warmtepomp binnen + buitenunit - BG afhaalmagazijn</t>
  </si>
  <si>
    <t>Koelunit / warmtepomp, binnen + buitenunit - EHBO ruimte 6.26</t>
  </si>
  <si>
    <t>Koelunit / warmtepomp, binnen + buitenunit - ruimte 6.27</t>
  </si>
  <si>
    <t>Koelunit / warmtepomp tbv LBK TR 8.2 - DX blok in LBK</t>
  </si>
  <si>
    <t>Dak BD 8</t>
  </si>
  <si>
    <t>56</t>
  </si>
  <si>
    <t>Warmtedistributie</t>
  </si>
  <si>
    <t>561020</t>
  </si>
  <si>
    <t>CV-Verdeler</t>
  </si>
  <si>
    <t>ruimte 4.23</t>
  </si>
  <si>
    <t>ruimte 6.34</t>
  </si>
  <si>
    <t>561030</t>
  </si>
  <si>
    <t>CV-expansievat ketel 1A</t>
  </si>
  <si>
    <t>CV-expansievat ketel 1B</t>
  </si>
  <si>
    <t>CV-expansievat ketel 2</t>
  </si>
  <si>
    <t>CV-expansievat systeem</t>
  </si>
  <si>
    <t>561040</t>
  </si>
  <si>
    <t>Inbouw circulatiepomp 15 t/m 25 mm</t>
  </si>
  <si>
    <t>ruimte 2.10</t>
  </si>
  <si>
    <t>Inbouw circulatiepomp tbv WtW unit</t>
  </si>
  <si>
    <t>ruimte 3.18</t>
  </si>
  <si>
    <t>Circulatiepomp groep radiatoren Zuid</t>
  </si>
  <si>
    <t>Circulatiepomp groep LBK</t>
  </si>
  <si>
    <t>Circulatiepomp groep radiatoren Noord</t>
  </si>
  <si>
    <t>Circulatiepomp groep radiatoren West</t>
  </si>
  <si>
    <t>Circulatiepomp groep aanvoer LBK</t>
  </si>
  <si>
    <t>Circulatiepomp groep ?</t>
  </si>
  <si>
    <t>Circulatiepomp verwarmer LBK bd 8</t>
  </si>
  <si>
    <t>Circulatiepomp Groep ?</t>
  </si>
  <si>
    <t>Inbouw circulatiepomp ketel 2</t>
  </si>
  <si>
    <t>Inbouw circulatiepomp ketel 1A</t>
  </si>
  <si>
    <t>Inbouw circulatiepomp ketel 1B</t>
  </si>
  <si>
    <t>Circulatiepomp Groep A bouwdeel 1</t>
  </si>
  <si>
    <t>Circulatiepomp Groep B bouwdeel 2</t>
  </si>
  <si>
    <t>Circulatiepomp Groep OS-C bouwdeel 3</t>
  </si>
  <si>
    <t>Circulatiepomp Groep F bouwdeel 6</t>
  </si>
  <si>
    <t>Circulatiepomp Groep OS-D bouwdeel 4</t>
  </si>
  <si>
    <t>Circulatiepomp Groep E bouwdeel 5</t>
  </si>
  <si>
    <t>561060</t>
  </si>
  <si>
    <t>Regelklep CV tbv WtW unit</t>
  </si>
  <si>
    <t>Regelklep CV groep radiatoren Noord</t>
  </si>
  <si>
    <t>Regelklep CV groep radiatoren Zuid</t>
  </si>
  <si>
    <t>Regelklep CV groep ?t</t>
  </si>
  <si>
    <t>Regelklep CV groep radiatoren West</t>
  </si>
  <si>
    <t>Regelklep CV LBK BD 8</t>
  </si>
  <si>
    <t>Regelklep CV Groep E bouwdeel 5</t>
  </si>
  <si>
    <t>Regelklep CV Groep B bouwdeel 2</t>
  </si>
  <si>
    <t>Regelklep CV groep bouwdeel 8</t>
  </si>
  <si>
    <t>561070</t>
  </si>
  <si>
    <t>Appendages in leidingnet CV</t>
  </si>
  <si>
    <t>561110</t>
  </si>
  <si>
    <t>Radiatoren / convectoren per m2 BVO, kantoren - Kantoren</t>
  </si>
  <si>
    <t>563210</t>
  </si>
  <si>
    <t>Luchtverhitter, plafond, indirect gestookt</t>
  </si>
  <si>
    <t>ruimte 2.01</t>
  </si>
  <si>
    <t>Luchtverhitter, indirect gestookt - hangen op 6 a 7 meter hoogte</t>
  </si>
  <si>
    <t>ruimte 8.01</t>
  </si>
  <si>
    <t>57</t>
  </si>
  <si>
    <t>Luchtbehandeling</t>
  </si>
  <si>
    <t>571200</t>
  </si>
  <si>
    <t>Dakkap tbv ventilatie/afvoer-toevoer LBK - bouwjaar is aanname</t>
  </si>
  <si>
    <t>Dakkap - bouwjaar is aanname</t>
  </si>
  <si>
    <t>572100</t>
  </si>
  <si>
    <t>Afzuig/toevoer kap</t>
  </si>
  <si>
    <t>Afzuig/toevoer kap - bouwjaar is aanname</t>
  </si>
  <si>
    <t>Pijpventilator</t>
  </si>
  <si>
    <t>Kanaalventilator</t>
  </si>
  <si>
    <t>ruimte 8.23</t>
  </si>
  <si>
    <t>Dakventilator werkplaats</t>
  </si>
  <si>
    <t>Dakventilator - bouwjaar is aanname</t>
  </si>
  <si>
    <t>Dakventilator</t>
  </si>
  <si>
    <t>Dakventilator LB300AV01, 02, 03 RK 8.12.1</t>
  </si>
  <si>
    <t>Dakventilator, LB300AV01 RK8.12.2</t>
  </si>
  <si>
    <t>Dakventilator, LB300AV02 RK8.12.2 - bouwjaar is aanname</t>
  </si>
  <si>
    <t>Dakventilator, LA400AV01 RK8.12.2 - bouwjaar is aanname</t>
  </si>
  <si>
    <t>Dakventilator, in kanaal - bouwjaar is aanname</t>
  </si>
  <si>
    <t>Dakventilator, LB300AV03 RK8.23 - bouwjaar is aanname</t>
  </si>
  <si>
    <t>Dak magazijn</t>
  </si>
  <si>
    <t>Dak ruimte 8.46</t>
  </si>
  <si>
    <t>Boxventilator, afzuigkast 3 - bouwjaar is aanname</t>
  </si>
  <si>
    <t>Boxventilator, afzuigkast - Afzuig keuken</t>
  </si>
  <si>
    <t>Afzuigventilator werklaats - bouwjaar is aanname</t>
  </si>
  <si>
    <t>574110</t>
  </si>
  <si>
    <t>WTW unit - zie schema RK 6.34</t>
  </si>
  <si>
    <t>WTW unit</t>
  </si>
  <si>
    <t>ruimte 6.45</t>
  </si>
  <si>
    <t>575210</t>
  </si>
  <si>
    <t>LBK Toe- en afvoer - compacte WtW unit</t>
  </si>
  <si>
    <t>577140</t>
  </si>
  <si>
    <t>LBK nr 9</t>
  </si>
  <si>
    <t>LBK nr 8</t>
  </si>
  <si>
    <t>LBK nr 15</t>
  </si>
  <si>
    <t>LBK BD 2</t>
  </si>
  <si>
    <t>LBK BD 8</t>
  </si>
  <si>
    <t>LBK stoffeerderij</t>
  </si>
  <si>
    <t>LBK BD 5</t>
  </si>
  <si>
    <t>ruimte G51</t>
  </si>
  <si>
    <t>LBK nr 7</t>
  </si>
  <si>
    <t>58</t>
  </si>
  <si>
    <t>Regeling klimaat en sanitair</t>
  </si>
  <si>
    <t>581200</t>
  </si>
  <si>
    <t>Toerenregeling/frequentieregelaar</t>
  </si>
  <si>
    <t>Stappenschakelaar K16-3 - tbv dakventilatoren. bouwjaar niet bekend</t>
  </si>
  <si>
    <t>ruimte 5.66</t>
  </si>
  <si>
    <t>582010</t>
  </si>
  <si>
    <t>Regelkast RK 5.48</t>
  </si>
  <si>
    <t>ruimte 5.48</t>
  </si>
  <si>
    <t>RegelkastRK 8.12.1</t>
  </si>
  <si>
    <t>Regelkast RK 8.23</t>
  </si>
  <si>
    <t>Regelkast RK 4.23</t>
  </si>
  <si>
    <t>Regelkast RK 6.34</t>
  </si>
  <si>
    <t>Regelkast RK 8.12.2</t>
  </si>
  <si>
    <t>Regelkast RK 0.01</t>
  </si>
  <si>
    <t>61</t>
  </si>
  <si>
    <t>Centrale elektrotechnische voorzieningen</t>
  </si>
  <si>
    <t>611130</t>
  </si>
  <si>
    <t>Zonne-energie - paneel/collector</t>
  </si>
  <si>
    <t>Dak</t>
  </si>
  <si>
    <t>611510</t>
  </si>
  <si>
    <t>Omvormer zonne-energie - 3 fase</t>
  </si>
  <si>
    <t>613210</t>
  </si>
  <si>
    <t>Laagspanning Kanalisatie - kabelgoten/Ladderbanen /wand,plint en vloergoten</t>
  </si>
  <si>
    <t>21658,00m2</t>
  </si>
  <si>
    <t>615120</t>
  </si>
  <si>
    <t>Laagspanning Hoofdverdeelinrichting HK1</t>
  </si>
  <si>
    <t>ruimte 0.04</t>
  </si>
  <si>
    <t>Laagspanning Hoofdverdeelinrichting HL1 - bouwjaar niet bekend</t>
  </si>
  <si>
    <t>Laagspanning Hoofdverdeelinrichting HK2</t>
  </si>
  <si>
    <t>616110</t>
  </si>
  <si>
    <t>Laadstation tbv elektrische voertuigen</t>
  </si>
  <si>
    <t>Terrein</t>
  </si>
  <si>
    <t>62</t>
  </si>
  <si>
    <t>Krachtstroom</t>
  </si>
  <si>
    <t>622110</t>
  </si>
  <si>
    <t>Verdeelinrichting kracht hoofdschakelaar PV - panelen</t>
  </si>
  <si>
    <t>Verdeelinrichting kracht Compressoren - bouwjaar niet bekend</t>
  </si>
  <si>
    <t>ruimte 0.02</t>
  </si>
  <si>
    <t>Verdeelinrichting kracht K13A - bouwjaar niet bekend</t>
  </si>
  <si>
    <t>ruimte 1.02</t>
  </si>
  <si>
    <t>Verdeelinrichting kracht K13 - bouwjaar niet bekend</t>
  </si>
  <si>
    <t>ruimte 1.04</t>
  </si>
  <si>
    <t>Verdeelinrichting kracht K28 - bouwjaar niet bekend</t>
  </si>
  <si>
    <t>ruimte 1.26</t>
  </si>
  <si>
    <t>Verdeelinrichting kracht K31A - bouwjaar niet bekend</t>
  </si>
  <si>
    <t>Verdeelinrichting kracht K7-12 - bouwjaar niet bekend</t>
  </si>
  <si>
    <t>Verdeelinrichting kracht K7 - bouwjaar niet bekend</t>
  </si>
  <si>
    <t>ruimte 2.16</t>
  </si>
  <si>
    <t>Verdeelinrichting kracht K31 - bouwjaar niet bekend</t>
  </si>
  <si>
    <t>ruimte 2.20</t>
  </si>
  <si>
    <t>Verdeelinrichting kracht K21 - bouwjaar niet bekend</t>
  </si>
  <si>
    <t>ruimte 2.30</t>
  </si>
  <si>
    <t>Verdeelinrichting kracht K22 - bouwjaar niet bekend</t>
  </si>
  <si>
    <t>ruimte 5.02</t>
  </si>
  <si>
    <t>Verdeelinrichting kracht K14 - bouwjaar niet bekend</t>
  </si>
  <si>
    <t>ruimte 5.05</t>
  </si>
  <si>
    <t>Verdeelinrichting kracht K15 - bouwjaar niet bekend</t>
  </si>
  <si>
    <t>ruimte 5.15</t>
  </si>
  <si>
    <t>Verdeelinrichting kracht KL-HK2-2 - bouwjaar niet bekend</t>
  </si>
  <si>
    <t>ruimte 7.40</t>
  </si>
  <si>
    <t>Verdeelinrichting kracht K87 - bouwjaar niet bekend</t>
  </si>
  <si>
    <t>Verdeelinrichting kracht L26 - bouwjaar niet bekend</t>
  </si>
  <si>
    <t>Verdeelinrichting kracht K84 - bouwjaar niet bekend</t>
  </si>
  <si>
    <t>Verdeelinrichting kracht/ licht L25 - bouwjaar niet bekend</t>
  </si>
  <si>
    <t>Verdeelinrichting kracht/licht K26 - bouwjaar niet bekend</t>
  </si>
  <si>
    <t>Verdeelinrichting kracht VK - Magazijn TD</t>
  </si>
  <si>
    <t>ruimte 9.07</t>
  </si>
  <si>
    <t>Verdeelinrichting kracht K23-K5 - Laadpalen 1 en 2</t>
  </si>
  <si>
    <t>Verdeelinrichting kracht K7-10 - Laadpalen 8 tm 10</t>
  </si>
  <si>
    <t>Verdeelinrichting kracht K8 - laadpalen 3 tm 7</t>
  </si>
  <si>
    <t>63</t>
  </si>
  <si>
    <t>Verlichting</t>
  </si>
  <si>
    <t>631110</t>
  </si>
  <si>
    <t>Verdeelinrichting licht K13-41 - bouwjaar niet bekend</t>
  </si>
  <si>
    <t>ruimte 1.11</t>
  </si>
  <si>
    <t>Verdeelinrichting licht K7-17 - bouwjaar niet bekend</t>
  </si>
  <si>
    <t>Verdeelinrichting licht L7 - bouwjaar niet bekend</t>
  </si>
  <si>
    <t>Verdeelinrichting licht K23-2 - bouwjaar niet bekend</t>
  </si>
  <si>
    <t>Verdeelinrichting licht K4</t>
  </si>
  <si>
    <t>ruimte 3.12</t>
  </si>
  <si>
    <t>Verdeelinrichting licht L8 - bouwjaar niet bekend</t>
  </si>
  <si>
    <t>Verdeelinrichting licht L4 - bouwjaar niet bekend</t>
  </si>
  <si>
    <t>Verdeelinrichting licht/kracht K6/L6</t>
  </si>
  <si>
    <t>ruimte 3.17</t>
  </si>
  <si>
    <t>Verdeelinrichting licht/kracht K5</t>
  </si>
  <si>
    <t>Verdeelinrichting licht L5</t>
  </si>
  <si>
    <t>Verdeelinrichting licht L6</t>
  </si>
  <si>
    <t>Verdeelinrichting licht K5-13 - bouwjaar niet bekend.</t>
  </si>
  <si>
    <t>Verdeelinrichting licht/kracht K23</t>
  </si>
  <si>
    <t>ruimte 4.01</t>
  </si>
  <si>
    <t>Verdeelinrichting licht L1-20A - bouwjaar niet bekend</t>
  </si>
  <si>
    <t>ruimte 4.13</t>
  </si>
  <si>
    <t>Verdeelinrichting licht K2-34 - bouwjaar niet bekend</t>
  </si>
  <si>
    <t>Verdeelinrichting licht L2 - bouwjaar niet bekend</t>
  </si>
  <si>
    <t>Verdeelinrichting licht/kracht K2</t>
  </si>
  <si>
    <t>Verdeelinrichting licht L1</t>
  </si>
  <si>
    <t>ruimte 4.29</t>
  </si>
  <si>
    <t>Verdeelinrichting licht L22 - bouwjaar niet bekend</t>
  </si>
  <si>
    <t>Verdeelinrichting licht L14 - bouwjaar niet bekend</t>
  </si>
  <si>
    <t>Verdeelinrichting licht L15 - bouwjaar niet bekend</t>
  </si>
  <si>
    <t>Verdeelinrichting licht L21 - bouwjaar niet bekend</t>
  </si>
  <si>
    <t>ruimte 5.37</t>
  </si>
  <si>
    <t>Verdeelinrichting licht/kracht K18 - bouwjaar niet bekend</t>
  </si>
  <si>
    <t>Verdeelinrichting licht K16 - bouwjaar niet bekend</t>
  </si>
  <si>
    <t>Verdeelinrichting licht L23 - bouwjaar niet bekend</t>
  </si>
  <si>
    <t>ruimte 6.06</t>
  </si>
  <si>
    <t>Verdeelinrichting licht K32-1 - bouwjaar niet bekend</t>
  </si>
  <si>
    <t>Verdeelinrichting licht / kracht K6 - bouwjaar niet bekend</t>
  </si>
  <si>
    <t>Verdeelinrichting licht K25 - bouwjaar niet bekend</t>
  </si>
  <si>
    <t>ruimte 8.20</t>
  </si>
  <si>
    <t>Verdeelinrichting licht L85 - bouwjaar niet bekend</t>
  </si>
  <si>
    <t>ruimte 8.40</t>
  </si>
  <si>
    <t>Verdeelinrichting licht LK27</t>
  </si>
  <si>
    <t>Verdeelinrichting licht KR 84-6 - bouwjaar niet bekend</t>
  </si>
  <si>
    <t>Verdeelinrichting licht KR 83-50 - bouwjaar niet bekend</t>
  </si>
  <si>
    <t>Verdeelinrichting licht KR 84-14 - bouwjaar niet bekend</t>
  </si>
  <si>
    <t>Verdeelinrichting licht KR 84-65 - bouwjaar niet bekend</t>
  </si>
  <si>
    <t>Verdeelinrichting licht KR 84-16 - bouwjaar niet bekend</t>
  </si>
  <si>
    <t>Verdeelinrichting licht KR 84-23 - bouwjaar niet bekend</t>
  </si>
  <si>
    <t>Verdeelinrichting licht KR 84-28 - bouwjaar niet bekend</t>
  </si>
  <si>
    <t>Verdeelinrichting licht KR 84-89 - bouwjaar niet bekend</t>
  </si>
  <si>
    <t>ruimte 8.50</t>
  </si>
  <si>
    <t>Verdeelinrichting licht KR 84-58 - bouwjaar niet bekend</t>
  </si>
  <si>
    <t>631130</t>
  </si>
  <si>
    <t>Verlichting gebouw per m2Bvo</t>
  </si>
  <si>
    <t>Algemeen 21658,00m2</t>
  </si>
  <si>
    <t>BD 7</t>
  </si>
  <si>
    <t>m2</t>
  </si>
  <si>
    <t>BD 9</t>
  </si>
  <si>
    <t>632410</t>
  </si>
  <si>
    <t>Noodverlichtingsunit decentraal- vluchtweg- en - orientatieverlichting / m2 BVO</t>
  </si>
  <si>
    <t>64</t>
  </si>
  <si>
    <t>Communicatie</t>
  </si>
  <si>
    <t>643110</t>
  </si>
  <si>
    <t>CCTV installatie; kleurencamera</t>
  </si>
  <si>
    <t>67</t>
  </si>
  <si>
    <t>Gebouwbeheersvoorzieningen</t>
  </si>
  <si>
    <t>672000</t>
  </si>
  <si>
    <t>GBS systeem ex bekabeling m2BVO</t>
  </si>
  <si>
    <t>Bedien PC tbv GBS</t>
  </si>
  <si>
    <t>73</t>
  </si>
  <si>
    <t>Vaste keukenvoorzieningen</t>
  </si>
  <si>
    <t>731200</t>
  </si>
  <si>
    <t>Koel/Vrieskast RVS grootkeuken</t>
  </si>
  <si>
    <t>BD 4 Keuken</t>
  </si>
  <si>
    <t>Keukenapparatuur verwarmen, Elektrische - bakplaat</t>
  </si>
  <si>
    <t>731246</t>
  </si>
  <si>
    <t>Keukenapparatuur verwarmen, friteuse dubbel</t>
  </si>
  <si>
    <t>731251</t>
  </si>
  <si>
    <t>Keukenapparatuur verwarmen, heteluchtoven</t>
  </si>
  <si>
    <t>731252</t>
  </si>
  <si>
    <t>Keukenapparatuur verwarmen, inteligent - kooksysteem</t>
  </si>
  <si>
    <t>731253</t>
  </si>
  <si>
    <t>Keukenapparatuur verwarmen, inductie kookplaat - 4pits</t>
  </si>
  <si>
    <t>731272</t>
  </si>
  <si>
    <t>Keukenapparatuur koelen, koelbuffet</t>
  </si>
  <si>
    <t>731275</t>
  </si>
  <si>
    <t>Keukenapparatuur koelen, koelmeubel</t>
  </si>
  <si>
    <t>Keukenapparatuur koelen, koelmeubel - flesjes</t>
  </si>
  <si>
    <t>731281</t>
  </si>
  <si>
    <t>Keukenapparatuur dranken, koffiezetapparaat, - doorstroomzuil</t>
  </si>
  <si>
    <t>Keukenapparatuur dranken, koffiezetapparaat, - espressomachine</t>
  </si>
  <si>
    <t>731293</t>
  </si>
  <si>
    <t>Keukenapparatuur diversen, Spoelkraan met - handdouche</t>
  </si>
  <si>
    <t>732200</t>
  </si>
  <si>
    <t>Afzuigkap/vetvang</t>
  </si>
  <si>
    <t>RVS spoeltafel enkele spoelbak</t>
  </si>
  <si>
    <t>Keukenapparatuur diversen, Vaatwasmachine - doorschuifmodel, Korventransport</t>
  </si>
  <si>
    <t>Koel compressor Koel/vriescel - bouwjaar is aanname</t>
  </si>
  <si>
    <t>741000</t>
  </si>
  <si>
    <t>Sanitaire toiletgroep 3 - Bestaande uit Closetpotten, urinoirs, wasbakken inclusief spoelkranen en toebehoren.</t>
  </si>
  <si>
    <t>Sanitair</t>
  </si>
  <si>
    <t>Sanitaire toiletgroep 4 - Bestaande uit Closetpotten, urinoirs, wasbakken inclusief spoelkranen en toebehoren.</t>
  </si>
  <si>
    <t>Sanitaire toiletgroep MIVA - Bestaande uit Closetpotten, wasbakken inclusief spoelkranen en toebehoren.</t>
  </si>
  <si>
    <t>Totaal conform werkzaamheden PvE (Inclusief alle benoemde werkzaamheden)</t>
  </si>
  <si>
    <t>Brinkenhalte 20 Emmen</t>
  </si>
  <si>
    <t>Hybride C.V.-ketel/warmtepomp - tbv warmtepompboiler</t>
  </si>
  <si>
    <t>C.V.-ketel wandketel</t>
  </si>
  <si>
    <t>Rookgas muurdoorvoer HR wandketel</t>
  </si>
  <si>
    <t>Boiler elektrisch 80 liter</t>
  </si>
  <si>
    <t>CV ruimte</t>
  </si>
  <si>
    <t>532122</t>
  </si>
  <si>
    <t>Warmtepomp boiler - buffervat</t>
  </si>
  <si>
    <t>Koelunit / warmtepomp, monoblock</t>
  </si>
  <si>
    <t>Dak Kantoor 1.05</t>
  </si>
  <si>
    <t>Dak Kantoor 1.04</t>
  </si>
  <si>
    <t>Dak Kantoor 1.03</t>
  </si>
  <si>
    <t>Dak Kantoor 1.02</t>
  </si>
  <si>
    <t>Dak Kantoor 1.01</t>
  </si>
  <si>
    <t>Dak Kantoor BG</t>
  </si>
  <si>
    <t>CV-expansievat tbv warmtepompboiler</t>
  </si>
  <si>
    <t>CV Circulatiepomp</t>
  </si>
  <si>
    <t>Dak BG</t>
  </si>
  <si>
    <t>Dak 1e verdieping</t>
  </si>
  <si>
    <t>Verdeelinrichting licht HKL meterkast</t>
  </si>
  <si>
    <t>Meterkast 0.04</t>
  </si>
  <si>
    <t>Verlichting (kantoor)gebouw per m2Bvo</t>
  </si>
  <si>
    <t>Noodverlichtingsunit decentraal- vluchtweg- en orientatieverlichting / m2 BVO</t>
  </si>
  <si>
    <t>731100</t>
  </si>
  <si>
    <t>Keukenblok</t>
  </si>
  <si>
    <t>ruimte 0.01</t>
  </si>
  <si>
    <t>Elektrische kookplaat 2 pits</t>
  </si>
  <si>
    <t>731230</t>
  </si>
  <si>
    <t>Afzuigkap keukenblok algemeen</t>
  </si>
  <si>
    <t>Vaatwasmachine voorlader</t>
  </si>
  <si>
    <t>74</t>
  </si>
  <si>
    <t>Vaste sanitairvoorzieningen</t>
  </si>
  <si>
    <t>Sanitaire wasruimte heren - Bestaande uit Closetpotten, urinoirs, wasbakken inclusief spoelkranen en toebehoren.</t>
  </si>
  <si>
    <t>Sanitaire douchecel heren</t>
  </si>
  <si>
    <t>Sanitaire toiletgroep heren - Bestaande uit Closetpotten, urinoirs, wasbakken inclusief spoelkranen en toebehoren.</t>
  </si>
  <si>
    <t>Sanitaire toiletgroep dames - Bestaande uit Closetpotten, urinoirs, wasbakken inclusief spoelkranen en toebehoren.</t>
  </si>
  <si>
    <t>741100</t>
  </si>
  <si>
    <t>Wastrog aluminium, wandmontage,</t>
  </si>
  <si>
    <t>741140</t>
  </si>
  <si>
    <t>Sanitair uitstortgootsteen</t>
  </si>
  <si>
    <t>Mornierweg 12 Coevorden</t>
  </si>
  <si>
    <t>511110</t>
  </si>
  <si>
    <t>Luchtverhitters gas</t>
  </si>
  <si>
    <t>Luchtverhitters gas - Bouwjaar niet bekend</t>
  </si>
  <si>
    <t>ruimte 2.40</t>
  </si>
  <si>
    <t>512010</t>
  </si>
  <si>
    <t>Stookruimte(functie, is geen bouwdeel)</t>
  </si>
  <si>
    <t>C.V.-ketel wandketel 7</t>
  </si>
  <si>
    <t>ruimte 0.08</t>
  </si>
  <si>
    <t>C.V.-ketel wandketel 1 - moet zijn voorzien van geldig basisverslag (EBI)</t>
  </si>
  <si>
    <t>ruimte 3.52</t>
  </si>
  <si>
    <t>C.V.-ketel wandketel 2 - moet zijn voorzien van geldig basisverslag (EBI)</t>
  </si>
  <si>
    <t>C.V.-ketel wandketel 3 - moet zijn voorzien van geldig basisverslag (EBI)</t>
  </si>
  <si>
    <t>C.V.-ketel wandketel 4 - moet zijn voorzien van geldig basisverslag (EBI)</t>
  </si>
  <si>
    <t>C.V.-ketel wandketel 5 - moet zijn voorzien van geldig basisverslag (EBI)</t>
  </si>
  <si>
    <t>C.V.-ketel wandketel 6 - moet zijn voorzien van geldig basisverslag (EBI)</t>
  </si>
  <si>
    <t>Boiler elektrisch - bouwjaar niet bekend</t>
  </si>
  <si>
    <t>Boiler elektrisch - boven plafond in de keuken</t>
  </si>
  <si>
    <t>ruimte 4.42</t>
  </si>
  <si>
    <t>Boiler close-in / up</t>
  </si>
  <si>
    <t>ruimte 5.10</t>
  </si>
  <si>
    <t>Gasleidingnet compleet - Bouwjaar is aanname</t>
  </si>
  <si>
    <t>Koelunit / warmtepomp ; BG afdeling ? - met 2 binnenunits</t>
  </si>
  <si>
    <t>Koelunit / warmtepomp, binnen + buitenunit, - ruimte 4.11</t>
  </si>
  <si>
    <t>Koelunit / warmtepomp, binnen + buitenunit, - ruimte 4.10</t>
  </si>
  <si>
    <t>Koelunit / warmtepomp, binnen + buitenunit, - ruimte kantoor 0.17</t>
  </si>
  <si>
    <t>Koelunit / warmtepomp, binnen + buitenunit, - serverruimte 0.22</t>
  </si>
  <si>
    <t>Koelunit / warmtepomp, binnen + buitenunit, ?</t>
  </si>
  <si>
    <t>Koelunit / warmtepomp ; BG afdeling 28 - met 2 binnenunits</t>
  </si>
  <si>
    <t>CV-expansievat 60-80 liter</t>
  </si>
  <si>
    <t>CV-expansievat</t>
  </si>
  <si>
    <t>Circulatiepomp verdeler 0.08 pomp 6M1</t>
  </si>
  <si>
    <t>Circulatiepomp verdeler 0.08 pomp ?</t>
  </si>
  <si>
    <t>Circulatiepomp verwarmer LBK ruimte 5.01 - momenteel buiten gebruik</t>
  </si>
  <si>
    <t>ruimte 5.01</t>
  </si>
  <si>
    <t>Circulatiepomp verwarmer LBK ruimte 5.10</t>
  </si>
  <si>
    <t>Circulatiepomp verwarmer LBK ruimte 2.01</t>
  </si>
  <si>
    <t>Circulatiepomp; groep 4, radiatoren kantine</t>
  </si>
  <si>
    <t>Circulatiepomp; Shuntpomp</t>
  </si>
  <si>
    <t>Circulatiepomp; groep 2, Radiatoren Varia</t>
  </si>
  <si>
    <t>Circulatiepomp; groep 3, Radiatoren - metaalbewerking</t>
  </si>
  <si>
    <t>Circulatiepomp; groep 1, Radiatoren Hout - bewerking</t>
  </si>
  <si>
    <t>Regelklep CV; groep 1, Radiatoren Hout - bewerking</t>
  </si>
  <si>
    <t>Regelklep CV; groep 2, Radiatoren Varia</t>
  </si>
  <si>
    <t>Regelklep CV; groep 4, radiatoren kantine</t>
  </si>
  <si>
    <t>Regelklep CV; groep 3, Radiatoren - metaalbewerking</t>
  </si>
  <si>
    <t>Regelklep CV; LBK ruimte 5.01 - momenteel buiten gebruik</t>
  </si>
  <si>
    <t>Regelklep CV; LBK ruimte 5.10</t>
  </si>
  <si>
    <t>Regelklep CV; LBK ruimte 2.01</t>
  </si>
  <si>
    <t>Regelklep CV; LBK ruimte 4.41</t>
  </si>
  <si>
    <t>Radiatoren / convectoren per m2 BVO - Kantoren</t>
  </si>
  <si>
    <t>toevoerventilatoren tbv ventilatie; ruimte 4.10A</t>
  </si>
  <si>
    <t>Dakkap tbv ventilatie/afvoer-toevoer LBK</t>
  </si>
  <si>
    <t>Pijpventilator; sanitair voorzijde gebouw</t>
  </si>
  <si>
    <t>Kanaalventilator sanitair - boven plafond</t>
  </si>
  <si>
    <t>Dakventilator; - mogelijk defect</t>
  </si>
  <si>
    <t xml:space="preserve">Dakventilator; gang 2.5 </t>
  </si>
  <si>
    <t xml:space="preserve">Dakventilator; vm kerk </t>
  </si>
  <si>
    <t>Dakventilator; ruimte 0.03</t>
  </si>
  <si>
    <t xml:space="preserve">Dakventilator; doel niet bekend boven gang 2.50 </t>
  </si>
  <si>
    <t>Dakventilator beheer 5.13</t>
  </si>
  <si>
    <t>Dakventilator afzuig kantine?</t>
  </si>
  <si>
    <t>Dakventilator Afzuigkap keuken</t>
  </si>
  <si>
    <t>Dakventilator; ?doel niet bekent - doel niet bekent</t>
  </si>
  <si>
    <t>Dakventilator; ruimte 4.23</t>
  </si>
  <si>
    <t>Afzuigventilator bronafzuiging vm lasserij - afgekoppeld</t>
  </si>
  <si>
    <t>Afzuigventilator bronafzuiging ruimte 5.10</t>
  </si>
  <si>
    <t>575120</t>
  </si>
  <si>
    <t xml:space="preserve">Luchtverdeelslang / Airsock per meter </t>
  </si>
  <si>
    <t>ruimte 4.10A</t>
  </si>
  <si>
    <t>LBK ruimte 2.01</t>
  </si>
  <si>
    <t>LBK ruimte 2.30</t>
  </si>
  <si>
    <t>LBK ruimte 4.41</t>
  </si>
  <si>
    <t>ruimte 4.41</t>
  </si>
  <si>
    <t>LBK ruimte 5.01 - niet meer in gebruik</t>
  </si>
  <si>
    <t>LBK ruimte 5.10</t>
  </si>
  <si>
    <t>Stappenschakelaar tbv ventilatoren - tbv dakventilatoren</t>
  </si>
  <si>
    <t>Cascaderegeling</t>
  </si>
  <si>
    <t>Regelkast compleet tbv Ventilatie; ruimte 5.10 - incl, regelingen</t>
  </si>
  <si>
    <t>Regelkast compleet tbv Ventilatie; - incl, regelingen</t>
  </si>
  <si>
    <t>Regelkast compleet tbv Ventilatie; ruimte 4.41 - incl, regelingen</t>
  </si>
  <si>
    <t>Regelkast compleet tbv Ventilatie; ruimte 5.01 - incl, regelingen, momenteel buiten gebruik</t>
  </si>
  <si>
    <t>Regelkast RK1 tbv Verwarming - excl, regelingen</t>
  </si>
  <si>
    <t xml:space="preserve">Laagspanning Hoofdverdeelinrichting HK1/HL1 </t>
  </si>
  <si>
    <t xml:space="preserve">Verdeelinrichting kracht K5 </t>
  </si>
  <si>
    <t>ruimte 2.12</t>
  </si>
  <si>
    <t xml:space="preserve">Verdeelinrichting kracht LK6 </t>
  </si>
  <si>
    <t xml:space="preserve">Verdeelinrichting kracht K 4-K5 </t>
  </si>
  <si>
    <t xml:space="preserve">Verdeelinrichting kracht K3 </t>
  </si>
  <si>
    <t xml:space="preserve">Verdeelinrichting licht L1-24 </t>
  </si>
  <si>
    <t>Verdeelinrichting licht L1 - Plaatstaal</t>
  </si>
  <si>
    <t>ruimte 0.22</t>
  </si>
  <si>
    <t xml:space="preserve">Verdeelinrichting licht L7 </t>
  </si>
  <si>
    <t xml:space="preserve">Verdeelinrichting licht L2 </t>
  </si>
  <si>
    <t xml:space="preserve">Verdeelinrichting licht L4 </t>
  </si>
  <si>
    <t xml:space="preserve">Verdeelinrichting licht L6 </t>
  </si>
  <si>
    <t xml:space="preserve">Verdeelinrichting licht L3 </t>
  </si>
  <si>
    <t xml:space="preserve">Verlichting gebouw per m2Bvo </t>
  </si>
  <si>
    <t xml:space="preserve">Noodverlichtingsunit decentraal- vluchtweg- en - orientatieverlichting / m2 BVO </t>
  </si>
  <si>
    <t>642400</t>
  </si>
  <si>
    <t>Geluidsinstallaties</t>
  </si>
  <si>
    <t>Gevels</t>
  </si>
  <si>
    <t>643200</t>
  </si>
  <si>
    <t>CCTV installatie; Recorder HD</t>
  </si>
  <si>
    <t>ruimte 4.20</t>
  </si>
  <si>
    <t>Onderstation GBS RK 1</t>
  </si>
  <si>
    <t>Afzuigkap/vetvang - bouwjaar niet bekend</t>
  </si>
  <si>
    <t>Magnetron - bouwjaar niet bekend</t>
  </si>
  <si>
    <t>Elektrische kookplaat 1 pits - bouwjaar niet bekend</t>
  </si>
  <si>
    <t>Elektrische kookplaat 2 pits - bouwjaar niet bekend</t>
  </si>
  <si>
    <t>731255</t>
  </si>
  <si>
    <t>Keukenapparatuur verwarmen, kookketel - bouwjaar niet bekend</t>
  </si>
  <si>
    <t>731276</t>
  </si>
  <si>
    <t>Keukenapparatuur koelen, koelvitrine - bouwjaar niet bekend</t>
  </si>
  <si>
    <t>Keukenapparatuur diversen, slanghaspel met - handdouche - bouwjaar niet bekend</t>
  </si>
  <si>
    <t>RVS spoeltafel enkele spoelbak &lt;2 meter - bouwjaar niet bekend</t>
  </si>
  <si>
    <t>RVS werkbank - bouwjaar niet bekend</t>
  </si>
  <si>
    <t>Keukenapparatuur diversen, Vaatwasmachine</t>
  </si>
  <si>
    <t>732210</t>
  </si>
  <si>
    <t>Handspoeldouche keuken - bouwjaar niet bekend</t>
  </si>
  <si>
    <t>2. CORRECTIEVE EN AANVULLENDE WERKZAAMHEDEN – UURTARIEVEN</t>
  </si>
  <si>
    <t>Functie</t>
  </si>
  <si>
    <t>All-in uurtarief</t>
  </si>
  <si>
    <t>Fictief aantal uren</t>
  </si>
  <si>
    <t>Gewogen bedrag</t>
  </si>
  <si>
    <t>Indicatieve weging uren</t>
  </si>
  <si>
    <t>Hulpmonteur</t>
  </si>
  <si>
    <t>Servicemonteur sanitair</t>
  </si>
  <si>
    <t>Servicemonteur E</t>
  </si>
  <si>
    <t>Servicemonteur W</t>
  </si>
  <si>
    <t>Specialist koeling</t>
  </si>
  <si>
    <t>Specialist meet- en regeltechniek / ICT</t>
  </si>
  <si>
    <t>Maintenance engineer</t>
  </si>
  <si>
    <t>Projectleider</t>
  </si>
  <si>
    <t>Werkvoorbereider</t>
  </si>
  <si>
    <t>Totaal fictieve reguliere uren</t>
  </si>
  <si>
    <t>De fictieve uren dienen uitsluitend voor de prijsvergelijking. De gewogen prijs wordt berekend door het aangeboden all-in uurtarief per functie te vermenigvuldigen met het fictieve aantal uren. Aan de fictieve uren kunnen geen rechten of afnamegaranties worden ontleend.</t>
  </si>
  <si>
    <t>Onderdeel</t>
  </si>
  <si>
    <t>Aanbieding inschrijver</t>
  </si>
  <si>
    <t>Fictieve grondslag</t>
  </si>
  <si>
    <t>Basis voor berekening</t>
  </si>
  <si>
    <t>Toelichting</t>
  </si>
  <si>
    <t>Opslag materialen en onderdelen</t>
  </si>
  <si>
    <t>Opslag onderaanneming</t>
  </si>
  <si>
    <t>€ 20.000 netto onderaanneming</t>
  </si>
  <si>
    <t>% × € 20.000</t>
  </si>
  <si>
    <t>Opslag avond/nacht</t>
  </si>
  <si>
    <t>Alleen de opslag wordt gewogen</t>
  </si>
  <si>
    <t>Opslag zaterdag</t>
  </si>
  <si>
    <t>Gem. tarief servicemonteur × 60 uur</t>
  </si>
  <si>
    <t>Opslag zon- en erkende feestdagen</t>
  </si>
  <si>
    <t>Gem. tarief servicemonteur × 30 uur</t>
  </si>
  <si>
    <t>Totaal gewogen opslagen/toeslagen</t>
  </si>
  <si>
    <t>De fictieve grondslagen zijn uitsluitend bedoeld voor de prijsvergelijking. De aangeboden percentages zijn contractueel bindend. Andere of cumulatieve opslagen zijn niet toegestaan voor zover het PvE niet uitdrukkelijk anders bepaalt.</t>
  </si>
  <si>
    <t>4. SCHOUW EN INVENTARISATIE KLEINERE LOCATIES – NIET MEEGEWOGEN</t>
  </si>
  <si>
    <t>5. SAMENVATTING PRIJSBEOORDELING</t>
  </si>
  <si>
    <t>Prijscomponent</t>
  </si>
  <si>
    <t>Gewogen inschrijfprijs</t>
  </si>
  <si>
    <t>Beoogde verhouding</t>
  </si>
  <si>
    <t>Referentiebudget</t>
  </si>
  <si>
    <t>Regulier / preventief onderhoud drie hoofdlocaties</t>
  </si>
  <si>
    <t>40%</t>
  </si>
  <si>
    <t>Correctief / aanvullend: fictieve uren + opslagen</t>
  </si>
  <si>
    <t>60%</t>
  </si>
  <si>
    <t>Totaal</t>
  </si>
  <si>
    <t>100%</t>
  </si>
  <si>
    <t>De referentiebudgetten dienen uitsluitend om de prijsweging op te bouwen en zijn geen vastgestelde inschrijfprijzen, opdrachtwaarden of afnamegaranties. De uiteindelijke vergelijkingsprijs volgt uit de door Inschrijver aangeboden jaarprijzen, uurtarieven en opslagen. De schouw van de kleinere locaties telt niet mee in de prijsbeoordeling.</t>
  </si>
  <si>
    <t>Gem. tarief servicemonteur × 15 uur</t>
  </si>
  <si>
    <t>1. PREVENTIEF BEHEER EN ONDERHOUD</t>
  </si>
  <si>
    <t>3. OPSLAGEN EN TOESLAGEN</t>
  </si>
  <si>
    <t>€ 50.000 netto materiaal</t>
  </si>
  <si>
    <t>% × € 50.000</t>
  </si>
  <si>
    <t>Voor avond/nacht, zaterdag en zon-/feestdagen wordt uitsluitend de aangeboden procentuele opslag gewogen. De grondslag is het gemiddelde van de door Inschrijver aangeboden uurtarieven voor servicemonteur sanitair, E en W. Voorbeeld: 25% avond/nachtopslag × 60 fictieve uren × gemiddeld servicemonteurstarief. Het normale uurloon wordt niet nogmaals toegevoegd.</t>
  </si>
  <si>
    <t>De 11 kleinere locaties maken onderdeel uit van de opdracht en worden na gunning door Opdrachtnemer geschouwd en geïnventariseerd overeenkomstig het Programma van Eisen. De eenmalige kosten van deze schouw en inventarisatie worden niet betrokken bij de prijsbeoordeling, zodat locatiespecifieke voorkennis van een zittende leverancier geen prijsvoordeel oplevert in de beoordeling.</t>
  </si>
  <si>
    <t>De werkzaamheden worden na gunning verrekend op basis van de in dit prijs- en tarievenblad overeengekomen uurtarieven, op basis van een vooraf door Opdrachtgever goedgekeurde urenraming. Voor de schouw en inventarisatie mogen geen afzonderlijke opslag of andere toeslagen in rekening worden gebracht.</t>
  </si>
  <si>
    <t>Inschrijver</t>
  </si>
  <si>
    <t>BIJLAGE F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</si>
</sst>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_ &quot;€&quot;\ * #,##0.00_ ;_ &quot;€&quot;\ * \-#,##0.00_ ;_ &quot;€&quot;\ * &quot;-&quot;??_ ;_ @_ "/>
    <numFmt numFmtId="165" formatCode="_-&quot;€&quot;\ * #,##0.00_-;_-&quot;€&quot;\ * #,##0.00\-;_-&quot;€&quot;\ * &quot;-&quot;??_-;_-@_-"/>
    <numFmt numFmtId="166" formatCode="\€\ #,##0.00"/>
    <numFmt numFmtId="167" formatCode="0.0%"/>
  </numFmts>
  <fonts count="25">
    <font>
      <sz val="12"/>
      <color theme="1"/>
      <name val="Aptos Narrow"/>
    </font>
    <font>
      <sz val="12"/>
      <color theme="1"/>
      <name val="Aptos Narrow"/>
    </font>
    <font>
      <sz val="12"/>
      <color theme="0"/>
      <name val="Aptos Narrow"/>
    </font>
    <font>
      <sz val="11"/>
      <color theme="1"/>
      <name val="Aptos Narrow"/>
    </font>
    <font>
      <b/>
      <sz val="10"/>
      <color rgb="FFFFFFFF"/>
      <name val="Arial"/>
      <family val="2"/>
    </font>
    <font>
      <b/>
      <sz val="22"/>
      <color theme="0" tint="-4.9989318521683403E-2"/>
      <name val="Aptos Narrow"/>
    </font>
    <font>
      <sz val="11"/>
      <color theme="0" tint="-4.9989318521683403E-2"/>
      <name val="Aptos Narrow"/>
    </font>
    <font>
      <sz val="8"/>
      <color rgb="FF000000"/>
      <name val="Tahoma"/>
      <family val="2"/>
    </font>
    <font>
      <b/>
      <sz val="9"/>
      <color theme="0"/>
      <name val="Tahoma"/>
      <family val="2"/>
    </font>
    <font>
      <sz val="9"/>
      <color rgb="FF000000"/>
      <name val="Tahoma"/>
      <family val="2"/>
    </font>
    <font>
      <b/>
      <sz val="9"/>
      <color rgb="FFFFFFFF"/>
      <name val="Tahoma"/>
      <family val="2"/>
    </font>
    <font>
      <sz val="11"/>
      <name val="Carlito"/>
    </font>
    <font>
      <b/>
      <sz val="11"/>
      <color rgb="FFFFFFFF"/>
      <name val="Carlito"/>
    </font>
    <font>
      <b/>
      <sz val="12"/>
      <color rgb="FFFFFFFF"/>
      <name val="Aptos Narrow"/>
    </font>
    <font>
      <b/>
      <sz val="12"/>
      <color theme="1"/>
      <name val="Aptos Narrow"/>
    </font>
    <font>
      <b/>
      <sz val="12"/>
      <color rgb="FF000000"/>
      <name val="Aptos Narrow"/>
    </font>
    <font>
      <sz val="12"/>
      <color rgb="FFFF6600"/>
      <name val="Aptos Narrow"/>
    </font>
    <font>
      <sz val="12"/>
      <color rgb="FF000000"/>
      <name val="Aptos Narrow"/>
    </font>
    <font>
      <b/>
      <sz val="12"/>
      <color rgb="FFFF6600"/>
      <name val="Aptos Narrow"/>
    </font>
    <font>
      <b/>
      <sz val="12"/>
      <color rgb="FFFF9900"/>
      <name val="Aptos Narrow"/>
    </font>
    <font>
      <sz val="12"/>
      <name val="Aptos Narrow"/>
    </font>
    <font>
      <b/>
      <sz val="12"/>
      <name val="Aptos Narrow"/>
    </font>
    <font>
      <b/>
      <sz val="12"/>
      <color theme="1" tint="0.249977111117893"/>
      <name val="Aptos Narrow"/>
    </font>
    <font>
      <sz val="12"/>
      <color theme="1" tint="0.249977111117893"/>
      <name val="Aptos Narrow"/>
    </font>
    <font>
      <sz val="12"/>
      <color rgb="FFFF0000"/>
      <name val="Aptos Narrow"/>
    </font>
  </fonts>
  <fills count="18">
    <fill>
      <patternFill patternType="none"/>
    </fill>
    <fill>
      <patternFill patternType="gray125"/>
    </fill>
    <fill>
      <patternFill patternType="solid">
        <fgColor rgb="FFFFCC99"/>
      </patternFill>
    </fill>
    <fill>
      <patternFill patternType="solid">
        <fgColor theme="0" tint="-0.14999847407452621"/>
        <bgColor indexed="65"/>
      </patternFill>
    </fill>
    <fill>
      <patternFill patternType="solid">
        <fgColor rgb="FF0070C0"/>
      </patternFill>
    </fill>
    <fill>
      <patternFill patternType="solid">
        <fgColor theme="3" tint="0.249977111117893"/>
        <bgColor indexed="65"/>
      </patternFill>
    </fill>
    <fill>
      <patternFill patternType="solid">
        <fgColor rgb="FF00B0F0"/>
      </patternFill>
    </fill>
    <fill>
      <patternFill patternType="solid">
        <fgColor rgb="FF00B0F0"/>
      </patternFill>
    </fill>
    <fill>
      <patternFill patternType="solid">
        <fgColor rgb="FFFFFF00"/>
      </patternFill>
    </fill>
    <fill>
      <patternFill patternType="solid">
        <fgColor theme="9" tint="0.79992065187536243"/>
        <bgColor indexed="65"/>
      </patternFill>
    </fill>
    <fill>
      <patternFill patternType="solid">
        <fgColor rgb="FF1F4E78"/>
      </patternFill>
    </fill>
    <fill>
      <patternFill patternType="solid">
        <fgColor rgb="FF1F4E78"/>
      </patternFill>
    </fill>
    <fill>
      <patternFill patternType="solid">
        <fgColor rgb="FF1F4E78"/>
      </patternFill>
    </fill>
    <fill>
      <patternFill patternType="solid">
        <fgColor rgb="FF1F4E78"/>
      </patternFill>
    </fill>
    <fill>
      <patternFill patternType="solid">
        <fgColor rgb="FFD9EAF7"/>
      </patternFill>
    </fill>
    <fill>
      <patternFill patternType="solid">
        <fgColor rgb="FFFFFF00"/>
        <bgColor indexed="64"/>
      </patternFill>
    </fill>
    <fill>
      <patternFill patternType="solid">
        <fgColor theme="3" tint="0.89999084444715716"/>
        <bgColor indexed="64"/>
      </patternFill>
    </fill>
    <fill>
      <patternFill patternType="solid">
        <fgColor rgb="FF00B0F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4F1E4C"/>
      </left>
      <right style="medium">
        <color rgb="FF4F1E4C"/>
      </right>
      <top/>
      <bottom style="medium">
        <color rgb="FF4F1E4C"/>
      </bottom>
      <diagonal/>
    </border>
    <border>
      <left/>
      <right/>
      <top/>
      <bottom style="medium">
        <color rgb="FF4F1E4C"/>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A9A9A9"/>
      </left>
      <right style="thin">
        <color rgb="FFA9A9A9"/>
      </right>
      <top style="thin">
        <color rgb="FFA9A9A9"/>
      </top>
      <bottom style="thin">
        <color rgb="FFA9A9A9"/>
      </bottom>
      <diagonal/>
    </border>
    <border>
      <left/>
      <right style="thin">
        <color rgb="FFA9A9A9"/>
      </right>
      <top style="thin">
        <color rgb="FFA9A9A9"/>
      </top>
      <bottom style="thin">
        <color rgb="FFA9A9A9"/>
      </bottom>
      <diagonal/>
    </border>
    <border>
      <left/>
      <right style="thin">
        <color theme="4" tint="0.39997558519241921"/>
      </right>
      <top style="thin">
        <color theme="4" tint="0.39997558519241921"/>
      </top>
      <bottom style="thin">
        <color theme="4" tint="0.39997558519241921"/>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4F1E4C"/>
      </bottom>
      <diagonal/>
    </border>
    <border>
      <left/>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auto="1"/>
      </right>
      <top style="thin">
        <color indexed="64"/>
      </top>
      <bottom style="thin">
        <color indexed="64"/>
      </bottom>
      <diagonal/>
    </border>
  </borders>
  <cellStyleXfs count="9">
    <xf numFmtId="0" fontId="0" fillId="0" borderId="0"/>
    <xf numFmtId="44" fontId="1" fillId="0" borderId="0" applyFont="0" applyFill="0" applyBorder="0" applyAlignment="0" applyProtection="0"/>
    <xf numFmtId="9" fontId="1"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11" fillId="0" borderId="0"/>
    <xf numFmtId="0" fontId="1" fillId="0" borderId="0"/>
    <xf numFmtId="165" fontId="1" fillId="0" borderId="0" applyFont="0" applyFill="0" applyBorder="0" applyAlignment="0" applyProtection="0"/>
  </cellStyleXfs>
  <cellXfs count="126">
    <xf numFmtId="0" fontId="0" fillId="0" borderId="0" xfId="0"/>
    <xf numFmtId="0" fontId="5" fillId="5" borderId="8" xfId="0" applyFont="1" applyFill="1" applyBorder="1"/>
    <xf numFmtId="0" fontId="5" fillId="5" borderId="9" xfId="0" applyFont="1" applyFill="1" applyBorder="1"/>
    <xf numFmtId="0" fontId="6" fillId="5" borderId="9" xfId="0" applyFont="1" applyFill="1" applyBorder="1"/>
    <xf numFmtId="49" fontId="8" fillId="6" borderId="10" xfId="0" applyNumberFormat="1" applyFont="1" applyFill="1" applyBorder="1" applyAlignment="1">
      <alignment horizontal="left" vertical="center"/>
    </xf>
    <xf numFmtId="49" fontId="9" fillId="6" borderId="10" xfId="0" applyNumberFormat="1" applyFont="1" applyFill="1" applyBorder="1" applyAlignment="1">
      <alignment horizontal="center" vertical="center"/>
    </xf>
    <xf numFmtId="49" fontId="10" fillId="7" borderId="10" xfId="0" applyNumberFormat="1" applyFont="1" applyFill="1" applyBorder="1" applyAlignment="1">
      <alignment horizontal="left" vertical="center"/>
    </xf>
    <xf numFmtId="49" fontId="10" fillId="7" borderId="11" xfId="0" applyNumberFormat="1" applyFont="1" applyFill="1" applyBorder="1" applyAlignment="1">
      <alignment horizontal="left" vertical="center"/>
    </xf>
    <xf numFmtId="0" fontId="0" fillId="0" borderId="0" xfId="0" applyAlignment="1">
      <alignment horizontal="center"/>
    </xf>
    <xf numFmtId="44" fontId="7" fillId="8" borderId="10" xfId="1" applyFont="1" applyFill="1" applyBorder="1" applyAlignment="1">
      <alignment horizontal="right" vertical="center"/>
    </xf>
    <xf numFmtId="44" fontId="0" fillId="9" borderId="0" xfId="1" applyFont="1" applyFill="1"/>
    <xf numFmtId="0" fontId="12" fillId="10" borderId="0" xfId="6" applyFont="1" applyFill="1" applyAlignment="1">
      <alignment horizontal="center" vertical="center" wrapText="1"/>
    </xf>
    <xf numFmtId="49" fontId="0" fillId="0" borderId="0" xfId="6" applyNumberFormat="1" applyFont="1" applyAlignment="1">
      <alignment wrapText="1"/>
    </xf>
    <xf numFmtId="0" fontId="0" fillId="0" borderId="0" xfId="6" applyFont="1" applyAlignment="1">
      <alignment wrapText="1"/>
    </xf>
    <xf numFmtId="2" fontId="0" fillId="0" borderId="0" xfId="6" applyNumberFormat="1" applyFont="1" applyAlignment="1">
      <alignment horizontal="center" wrapText="1"/>
    </xf>
    <xf numFmtId="0" fontId="0" fillId="0" borderId="0" xfId="6" applyFont="1" applyAlignment="1">
      <alignment horizontal="center" wrapText="1"/>
    </xf>
    <xf numFmtId="1" fontId="0" fillId="0" borderId="0" xfId="6" applyNumberFormat="1" applyFont="1" applyAlignment="1">
      <alignment horizontal="center" wrapText="1"/>
    </xf>
    <xf numFmtId="0" fontId="12" fillId="10" borderId="12" xfId="6" applyFont="1" applyFill="1" applyBorder="1" applyAlignment="1">
      <alignment horizontal="center" vertical="center" wrapText="1"/>
    </xf>
    <xf numFmtId="49" fontId="8" fillId="6" borderId="10" xfId="0" applyNumberFormat="1" applyFont="1" applyFill="1" applyBorder="1" applyAlignment="1">
      <alignment horizontal="left" vertical="center" wrapText="1"/>
    </xf>
    <xf numFmtId="0" fontId="5" fillId="5" borderId="9" xfId="0" applyFont="1" applyFill="1" applyBorder="1" applyAlignment="1">
      <alignment wrapText="1"/>
    </xf>
    <xf numFmtId="0" fontId="0" fillId="0" borderId="0" xfId="0" applyAlignment="1">
      <alignment wrapText="1"/>
    </xf>
    <xf numFmtId="0" fontId="5" fillId="5" borderId="9" xfId="0" applyFont="1" applyFill="1" applyBorder="1" applyAlignment="1">
      <alignment horizontal="center"/>
    </xf>
    <xf numFmtId="49" fontId="8" fillId="6" borderId="10" xfId="0" applyNumberFormat="1" applyFont="1" applyFill="1" applyBorder="1" applyAlignment="1">
      <alignment horizontal="center" vertical="center"/>
    </xf>
    <xf numFmtId="0" fontId="0" fillId="6" borderId="0" xfId="6" applyFont="1" applyFill="1" applyAlignment="1">
      <alignment wrapText="1"/>
    </xf>
    <xf numFmtId="2" fontId="0" fillId="6" borderId="0" xfId="6" applyNumberFormat="1" applyFont="1" applyFill="1" applyAlignment="1">
      <alignment horizontal="center" wrapText="1"/>
    </xf>
    <xf numFmtId="0" fontId="0" fillId="6" borderId="0" xfId="6" applyFont="1" applyFill="1" applyAlignment="1">
      <alignment horizontal="center" wrapText="1"/>
    </xf>
    <xf numFmtId="1" fontId="0" fillId="6" borderId="0" xfId="6" applyNumberFormat="1" applyFont="1" applyFill="1" applyAlignment="1">
      <alignment horizontal="center" wrapText="1"/>
    </xf>
    <xf numFmtId="44" fontId="7" fillId="6" borderId="10" xfId="1" applyFont="1" applyFill="1" applyBorder="1" applyAlignment="1">
      <alignment horizontal="right" vertical="center"/>
    </xf>
    <xf numFmtId="49" fontId="2" fillId="6" borderId="0" xfId="6" applyNumberFormat="1" applyFont="1" applyFill="1" applyAlignment="1">
      <alignment wrapText="1"/>
    </xf>
    <xf numFmtId="0" fontId="2" fillId="6" borderId="0" xfId="6" applyFont="1" applyFill="1" applyAlignment="1">
      <alignment wrapText="1"/>
    </xf>
    <xf numFmtId="0" fontId="14" fillId="0" borderId="0" xfId="0" applyFont="1"/>
    <xf numFmtId="166" fontId="14" fillId="0" borderId="0" xfId="0" applyNumberFormat="1" applyFont="1"/>
    <xf numFmtId="0" fontId="14" fillId="0" borderId="0" xfId="4" applyFont="1" applyAlignment="1">
      <alignment horizontal="left" vertical="center"/>
    </xf>
    <xf numFmtId="44" fontId="0" fillId="0" borderId="0" xfId="0" applyNumberFormat="1"/>
    <xf numFmtId="166" fontId="0" fillId="0" borderId="0" xfId="0" applyNumberFormat="1"/>
    <xf numFmtId="0" fontId="0" fillId="0" borderId="0" xfId="4" applyFont="1"/>
    <xf numFmtId="0" fontId="0" fillId="0" borderId="0" xfId="4" applyFont="1" applyAlignment="1">
      <alignment horizontal="left" vertical="center" wrapText="1"/>
    </xf>
    <xf numFmtId="0" fontId="0" fillId="0" borderId="0" xfId="4" applyFont="1" applyAlignment="1">
      <alignment horizontal="left"/>
    </xf>
    <xf numFmtId="0" fontId="15" fillId="0" borderId="0" xfId="4" applyFont="1" applyAlignment="1">
      <alignment vertical="center"/>
    </xf>
    <xf numFmtId="0" fontId="17" fillId="0" borderId="0" xfId="4" applyFont="1" applyAlignment="1">
      <alignment horizontal="left" vertical="center"/>
    </xf>
    <xf numFmtId="0" fontId="17" fillId="0" borderId="0" xfId="4" applyFont="1" applyAlignment="1">
      <alignment vertical="center"/>
    </xf>
    <xf numFmtId="0" fontId="0" fillId="0" borderId="0" xfId="4" applyFont="1" applyAlignment="1">
      <alignment vertical="center"/>
    </xf>
    <xf numFmtId="164" fontId="16" fillId="3" borderId="1" xfId="3" applyFont="1" applyFill="1" applyBorder="1" applyAlignment="1">
      <alignment vertical="center"/>
    </xf>
    <xf numFmtId="0" fontId="0" fillId="0" borderId="1" xfId="0" applyBorder="1" applyAlignment="1">
      <alignment vertical="center"/>
    </xf>
    <xf numFmtId="0" fontId="14" fillId="0" borderId="1" xfId="0" applyFont="1" applyBorder="1" applyAlignment="1">
      <alignment vertical="center"/>
    </xf>
    <xf numFmtId="164" fontId="18" fillId="3" borderId="1" xfId="0" applyNumberFormat="1" applyFont="1" applyFill="1" applyBorder="1" applyAlignment="1">
      <alignment vertical="center"/>
    </xf>
    <xf numFmtId="164" fontId="0" fillId="0" borderId="0" xfId="3" applyFont="1" applyAlignment="1">
      <alignment vertical="center"/>
    </xf>
    <xf numFmtId="0" fontId="14" fillId="0" borderId="2" xfId="0" applyFont="1" applyBorder="1" applyAlignment="1">
      <alignment vertical="center" wrapText="1"/>
    </xf>
    <xf numFmtId="164" fontId="19" fillId="0" borderId="3" xfId="0" applyNumberFormat="1" applyFont="1" applyBorder="1"/>
    <xf numFmtId="0" fontId="17" fillId="0" borderId="0" xfId="0" applyFont="1" applyAlignment="1">
      <alignment horizontal="left" vertical="center"/>
    </xf>
    <xf numFmtId="0" fontId="17" fillId="0" borderId="0" xfId="0" applyFont="1" applyAlignment="1">
      <alignment vertical="center"/>
    </xf>
    <xf numFmtId="164" fontId="0" fillId="0" borderId="0" xfId="3" applyFont="1" applyBorder="1" applyAlignment="1">
      <alignment vertical="center"/>
    </xf>
    <xf numFmtId="0" fontId="0" fillId="0" borderId="15" xfId="4" applyFont="1" applyBorder="1" applyAlignment="1">
      <alignment horizontal="left" vertical="center"/>
    </xf>
    <xf numFmtId="166" fontId="17" fillId="0" borderId="6" xfId="0" applyNumberFormat="1" applyFont="1" applyBorder="1" applyAlignment="1">
      <alignment horizontal="center" vertical="center" wrapText="1"/>
    </xf>
    <xf numFmtId="0" fontId="0" fillId="0" borderId="15" xfId="0" applyBorder="1"/>
    <xf numFmtId="0" fontId="17" fillId="0" borderId="15" xfId="0" applyFont="1" applyBorder="1" applyAlignment="1">
      <alignment vertical="center" wrapText="1"/>
    </xf>
    <xf numFmtId="0" fontId="17" fillId="0" borderId="17" xfId="0" applyFont="1" applyBorder="1" applyAlignment="1">
      <alignment vertical="center" wrapText="1"/>
    </xf>
    <xf numFmtId="0" fontId="17" fillId="0" borderId="0" xfId="4" applyFont="1" applyAlignment="1">
      <alignment vertical="center" wrapText="1"/>
    </xf>
    <xf numFmtId="1" fontId="17" fillId="0" borderId="0" xfId="4" applyNumberFormat="1" applyFont="1" applyAlignment="1">
      <alignment vertical="center" wrapText="1"/>
    </xf>
    <xf numFmtId="0" fontId="17" fillId="0" borderId="16" xfId="0" applyFont="1" applyBorder="1" applyAlignment="1">
      <alignment vertical="center" wrapText="1"/>
    </xf>
    <xf numFmtId="166" fontId="15" fillId="0" borderId="6" xfId="0" applyNumberFormat="1" applyFont="1" applyBorder="1" applyAlignment="1">
      <alignment horizontal="center" vertical="center" wrapText="1"/>
    </xf>
    <xf numFmtId="0" fontId="17" fillId="0" borderId="7" xfId="0" applyFont="1" applyBorder="1" applyAlignment="1">
      <alignment vertical="center" wrapText="1"/>
    </xf>
    <xf numFmtId="166" fontId="0" fillId="0" borderId="1" xfId="0" applyNumberFormat="1" applyBorder="1"/>
    <xf numFmtId="166" fontId="23" fillId="0" borderId="0" xfId="0" applyNumberFormat="1" applyFont="1"/>
    <xf numFmtId="166" fontId="22" fillId="0" borderId="0" xfId="0" applyNumberFormat="1" applyFont="1"/>
    <xf numFmtId="0" fontId="17" fillId="0" borderId="18" xfId="0" applyFont="1" applyBorder="1" applyAlignment="1">
      <alignment vertical="center" wrapText="1"/>
    </xf>
    <xf numFmtId="1" fontId="0" fillId="0" borderId="0" xfId="0" applyNumberFormat="1"/>
    <xf numFmtId="166" fontId="20" fillId="8" borderId="3" xfId="0" applyNumberFormat="1" applyFont="1" applyFill="1" applyBorder="1" applyAlignment="1">
      <alignment horizontal="center" vertical="top"/>
    </xf>
    <xf numFmtId="0" fontId="15" fillId="0" borderId="0" xfId="0" applyFont="1" applyAlignment="1">
      <alignment vertical="center" wrapText="1"/>
    </xf>
    <xf numFmtId="0" fontId="14" fillId="0" borderId="1" xfId="0" applyFont="1" applyBorder="1" applyAlignment="1">
      <alignment vertical="center" wrapText="1"/>
    </xf>
    <xf numFmtId="166" fontId="22" fillId="0" borderId="0" xfId="0" applyNumberFormat="1" applyFont="1" applyAlignment="1">
      <alignment vertical="center" wrapText="1"/>
    </xf>
    <xf numFmtId="0" fontId="0" fillId="0" borderId="1" xfId="7" applyFont="1" applyBorder="1" applyAlignment="1">
      <alignment wrapText="1"/>
    </xf>
    <xf numFmtId="166" fontId="0" fillId="0" borderId="1" xfId="0" applyNumberFormat="1" applyBorder="1" applyAlignment="1">
      <alignment vertical="center" wrapText="1"/>
    </xf>
    <xf numFmtId="165" fontId="0" fillId="0" borderId="1" xfId="0" applyNumberFormat="1" applyBorder="1" applyAlignment="1">
      <alignment vertical="center" wrapText="1"/>
    </xf>
    <xf numFmtId="10" fontId="20" fillId="15" borderId="3" xfId="0" applyNumberFormat="1" applyFont="1" applyFill="1" applyBorder="1" applyAlignment="1">
      <alignment vertical="top"/>
    </xf>
    <xf numFmtId="0" fontId="6" fillId="5" borderId="9" xfId="0" applyFont="1" applyFill="1" applyBorder="1" applyAlignment="1">
      <alignment horizontal="center"/>
    </xf>
    <xf numFmtId="1" fontId="20" fillId="16" borderId="4" xfId="3" applyNumberFormat="1" applyFont="1" applyFill="1" applyBorder="1" applyAlignment="1">
      <alignment horizontal="center" vertical="top"/>
    </xf>
    <xf numFmtId="0" fontId="14" fillId="17" borderId="0" xfId="0" applyFont="1" applyFill="1" applyAlignment="1">
      <alignment vertical="center" wrapText="1"/>
    </xf>
    <xf numFmtId="0" fontId="14" fillId="17" borderId="3" xfId="0" applyFont="1" applyFill="1" applyBorder="1" applyAlignment="1">
      <alignment vertical="center" wrapText="1"/>
    </xf>
    <xf numFmtId="0" fontId="14" fillId="17" borderId="4" xfId="0" applyFont="1" applyFill="1" applyBorder="1" applyAlignment="1">
      <alignment horizontal="center" vertical="center" wrapText="1"/>
    </xf>
    <xf numFmtId="0" fontId="14" fillId="17" borderId="4" xfId="0" applyFont="1" applyFill="1" applyBorder="1" applyAlignment="1">
      <alignment horizontal="right" vertical="center" wrapText="1"/>
    </xf>
    <xf numFmtId="167" fontId="20" fillId="16" borderId="3" xfId="0" applyNumberFormat="1" applyFont="1" applyFill="1" applyBorder="1" applyAlignment="1">
      <alignment vertical="top"/>
    </xf>
    <xf numFmtId="167" fontId="21" fillId="16" borderId="3" xfId="0" applyNumberFormat="1" applyFont="1" applyFill="1" applyBorder="1" applyAlignment="1">
      <alignment vertical="top"/>
    </xf>
    <xf numFmtId="44" fontId="20" fillId="16" borderId="20" xfId="1" applyFont="1" applyFill="1" applyBorder="1" applyAlignment="1">
      <alignment horizontal="center" vertical="top"/>
    </xf>
    <xf numFmtId="1" fontId="20" fillId="16" borderId="20" xfId="1" applyNumberFormat="1" applyFont="1" applyFill="1" applyBorder="1" applyAlignment="1">
      <alignment horizontal="right" vertical="top"/>
    </xf>
    <xf numFmtId="165" fontId="0" fillId="0" borderId="1" xfId="8" applyFont="1" applyFill="1" applyBorder="1"/>
    <xf numFmtId="0" fontId="14" fillId="0" borderId="18" xfId="0" applyFont="1" applyBorder="1"/>
    <xf numFmtId="166" fontId="14" fillId="0" borderId="18" xfId="0" applyNumberFormat="1" applyFont="1" applyBorder="1"/>
    <xf numFmtId="165" fontId="14" fillId="0" borderId="18" xfId="0" applyNumberFormat="1" applyFont="1" applyBorder="1"/>
    <xf numFmtId="0" fontId="14" fillId="0" borderId="14" xfId="0" applyFont="1" applyBorder="1"/>
    <xf numFmtId="166" fontId="14" fillId="0" borderId="14" xfId="0" applyNumberFormat="1" applyFont="1" applyBorder="1"/>
    <xf numFmtId="165" fontId="14" fillId="0" borderId="14" xfId="0" applyNumberFormat="1" applyFont="1" applyBorder="1"/>
    <xf numFmtId="0" fontId="13" fillId="0" borderId="0" xfId="0" applyFont="1" applyAlignment="1">
      <alignment horizontal="left" vertical="center"/>
    </xf>
    <xf numFmtId="0" fontId="14" fillId="0" borderId="8" xfId="0" applyFont="1" applyBorder="1" applyAlignment="1">
      <alignment horizontal="left" vertical="center"/>
    </xf>
    <xf numFmtId="0" fontId="14" fillId="0" borderId="18" xfId="0" applyFont="1" applyBorder="1" applyAlignment="1">
      <alignment horizontal="left" vertical="center"/>
    </xf>
    <xf numFmtId="0" fontId="13" fillId="0" borderId="18" xfId="0" applyFont="1" applyBorder="1" applyAlignment="1">
      <alignment horizontal="center" vertical="center"/>
    </xf>
    <xf numFmtId="0" fontId="13" fillId="14" borderId="1" xfId="0" applyFont="1" applyFill="1" applyBorder="1" applyAlignment="1">
      <alignment vertical="center" wrapText="1"/>
    </xf>
    <xf numFmtId="165" fontId="13" fillId="14" borderId="1" xfId="0" applyNumberFormat="1" applyFont="1" applyFill="1" applyBorder="1" applyAlignment="1">
      <alignment vertical="center" wrapText="1"/>
    </xf>
    <xf numFmtId="0" fontId="13" fillId="14" borderId="0" xfId="0" applyFont="1" applyFill="1" applyAlignment="1">
      <alignment vertical="center" wrapText="1"/>
    </xf>
    <xf numFmtId="165" fontId="13" fillId="11" borderId="13" xfId="0" applyNumberFormat="1" applyFont="1" applyFill="1" applyBorder="1" applyAlignment="1">
      <alignment vertical="center"/>
    </xf>
    <xf numFmtId="0" fontId="13" fillId="11" borderId="0" xfId="0" applyFont="1" applyFill="1" applyAlignment="1">
      <alignment vertical="center"/>
    </xf>
    <xf numFmtId="0" fontId="0" fillId="0" borderId="0" xfId="0" applyAlignment="1">
      <alignment wrapText="1"/>
    </xf>
    <xf numFmtId="0" fontId="13" fillId="12" borderId="0" xfId="0" applyFont="1" applyFill="1" applyAlignment="1">
      <alignment vertical="center"/>
    </xf>
    <xf numFmtId="0" fontId="0" fillId="0" borderId="0" xfId="0" applyAlignment="1">
      <alignment vertical="center" wrapText="1"/>
    </xf>
    <xf numFmtId="0" fontId="15" fillId="0" borderId="0" xfId="0" applyFont="1" applyAlignment="1">
      <alignment vertical="center" wrapText="1"/>
    </xf>
    <xf numFmtId="0" fontId="14" fillId="0" borderId="0" xfId="0" applyFont="1"/>
    <xf numFmtId="0" fontId="24" fillId="0" borderId="0" xfId="0" applyFont="1" applyAlignment="1">
      <alignment vertical="center" wrapText="1"/>
    </xf>
    <xf numFmtId="0" fontId="13" fillId="13" borderId="0" xfId="0" applyFont="1" applyFill="1" applyAlignment="1">
      <alignment vertical="center"/>
    </xf>
    <xf numFmtId="0" fontId="24" fillId="0" borderId="18" xfId="0" applyFont="1" applyBorder="1" applyAlignment="1">
      <alignment vertical="center" wrapText="1"/>
    </xf>
    <xf numFmtId="166" fontId="24" fillId="0" borderId="18" xfId="0" applyNumberFormat="1" applyFont="1" applyBorder="1" applyAlignment="1">
      <alignment vertical="center" wrapText="1"/>
    </xf>
    <xf numFmtId="165" fontId="24" fillId="8" borderId="18" xfId="0" applyNumberFormat="1" applyFont="1" applyFill="1" applyBorder="1" applyAlignment="1">
      <alignment vertical="center" wrapText="1"/>
    </xf>
    <xf numFmtId="0" fontId="24" fillId="0" borderId="18" xfId="0" applyFont="1" applyBorder="1" applyAlignment="1">
      <alignment wrapText="1"/>
    </xf>
    <xf numFmtId="166" fontId="24" fillId="0" borderId="18" xfId="0" applyNumberFormat="1" applyFont="1" applyBorder="1" applyAlignment="1">
      <alignment wrapText="1"/>
    </xf>
    <xf numFmtId="165" fontId="24" fillId="8" borderId="18" xfId="0" applyNumberFormat="1" applyFont="1" applyFill="1" applyBorder="1" applyAlignment="1">
      <alignment wrapText="1"/>
    </xf>
    <xf numFmtId="0" fontId="24" fillId="0" borderId="0" xfId="0" applyFont="1" applyAlignment="1">
      <alignment wrapText="1"/>
    </xf>
    <xf numFmtId="0" fontId="13" fillId="10" borderId="0" xfId="0" applyFont="1" applyFill="1" applyAlignment="1">
      <alignment vertical="center" wrapText="1"/>
    </xf>
    <xf numFmtId="0" fontId="13" fillId="11" borderId="0" xfId="0" applyFont="1" applyFill="1" applyAlignment="1">
      <alignment horizontal="left" vertical="center"/>
    </xf>
    <xf numFmtId="0" fontId="0" fillId="0" borderId="0" xfId="0" applyAlignment="1">
      <alignment horizontal="left" vertical="center" wrapText="1"/>
    </xf>
    <xf numFmtId="0" fontId="13" fillId="11" borderId="0" xfId="0" applyFont="1" applyFill="1" applyAlignment="1">
      <alignment horizontal="left" vertical="center" wrapText="1"/>
    </xf>
    <xf numFmtId="0" fontId="13" fillId="13" borderId="0" xfId="0" applyFont="1" applyFill="1" applyAlignment="1">
      <alignment horizontal="left" vertical="center" wrapText="1"/>
    </xf>
    <xf numFmtId="0" fontId="15" fillId="0" borderId="5" xfId="0" applyFont="1" applyBorder="1" applyAlignment="1">
      <alignment vertical="center" wrapText="1"/>
    </xf>
    <xf numFmtId="164" fontId="21" fillId="2" borderId="2" xfId="0" applyNumberFormat="1" applyFont="1" applyFill="1" applyBorder="1" applyAlignment="1">
      <alignment horizontal="center" vertical="top"/>
    </xf>
    <xf numFmtId="164" fontId="21" fillId="2" borderId="4" xfId="0" applyNumberFormat="1" applyFont="1" applyFill="1" applyBorder="1" applyAlignment="1">
      <alignment horizontal="center" vertical="top"/>
    </xf>
    <xf numFmtId="0" fontId="13" fillId="15" borderId="19" xfId="0" applyFont="1" applyFill="1" applyBorder="1" applyAlignment="1">
      <alignment horizontal="center" vertical="center"/>
    </xf>
    <xf numFmtId="0" fontId="13" fillId="15" borderId="21" xfId="0" applyFont="1" applyFill="1" applyBorder="1" applyAlignment="1">
      <alignment horizontal="center" vertical="center"/>
    </xf>
    <xf numFmtId="0" fontId="4" fillId="4" borderId="0" xfId="0" applyFont="1" applyFill="1" applyAlignment="1">
      <alignment horizontal="center" vertical="center" wrapText="1"/>
    </xf>
  </cellXfs>
  <cellStyles count="9">
    <cellStyle name="Normal" xfId="6" xr:uid="{00000000-0005-0000-0000-000000000000}"/>
    <cellStyle name="Procent" xfId="2" xr:uid="{00000000-0005-0000-0000-000001000000}"/>
    <cellStyle name="Procent 2" xfId="5" xr:uid="{00000000-0005-0000-0000-000002000000}"/>
    <cellStyle name="Standaard" xfId="0" builtinId="0"/>
    <cellStyle name="Standaard 2" xfId="4" xr:uid="{00000000-0005-0000-0000-000004000000}"/>
    <cellStyle name="Standaard 4" xfId="7" xr:uid="{00000000-0005-0000-0000-000005000000}"/>
    <cellStyle name="Valuta" xfId="1" xr:uid="{00000000-0005-0000-0000-000006000000}"/>
    <cellStyle name="Valuta 2" xfId="3" xr:uid="{00000000-0005-0000-0000-000007000000}"/>
    <cellStyle name="Valuta 7" xfId="8" xr:uid="{00000000-0005-0000-0000-000008000000}"/>
  </cellStyles>
  <dxfs count="8">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ElementenMetBouwjaar6" displayName="ElementenMetBouwjaar6" ref="B3:H260" totalsRowShown="0">
  <tableColumns count="7">
    <tableColumn id="1" xr3:uid="{00000000-0010-0000-0000-000001000000}" name="NL-SfB code"/>
    <tableColumn id="2" xr3:uid="{00000000-0010-0000-0000-000002000000}" name="Element"/>
    <tableColumn id="3" xr3:uid="{00000000-0010-0000-0000-000003000000}" name="Locatie"/>
    <tableColumn id="4" xr3:uid="{00000000-0010-0000-0000-000004000000}" name="Aantal" dataDxfId="7"/>
    <tableColumn id="5" xr3:uid="{00000000-0010-0000-0000-000005000000}" name="Eenheid" dataDxfId="6"/>
    <tableColumn id="6" xr3:uid="{00000000-0010-0000-0000-000006000000}" name="Bouwjaar" dataDxfId="5"/>
    <tableColumn id="7" xr3:uid="{00000000-0010-0000-0000-000007000000}" name="Conditie"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ElementenMetBouwjaar" displayName="ElementenMetBouwjaar" ref="B3:H41" totalsRowShown="0">
  <tableColumns count="7">
    <tableColumn id="1" xr3:uid="{00000000-0010-0000-0100-000001000000}" name="NL-SfB code"/>
    <tableColumn id="2" xr3:uid="{00000000-0010-0000-0100-000002000000}" name="Element"/>
    <tableColumn id="3" xr3:uid="{00000000-0010-0000-0100-000003000000}" name="Locatie"/>
    <tableColumn id="4" xr3:uid="{00000000-0010-0000-0100-000004000000}" name="Aantal" dataDxfId="3"/>
    <tableColumn id="5" xr3:uid="{00000000-0010-0000-0100-000005000000}" name="Eenheid" dataDxfId="2"/>
    <tableColumn id="6" xr3:uid="{00000000-0010-0000-0100-000006000000}" name="Bouwjaar" dataDxfId="1"/>
    <tableColumn id="7" xr3:uid="{00000000-0010-0000-0100-000007000000}" name="Conditie" dataDxfId="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ElementenMonierweg" displayName="ElementenMonierweg" ref="B3:H131" totalsRowShown="0">
  <tableColumns count="7">
    <tableColumn id="1" xr3:uid="{00000000-0010-0000-0200-000001000000}" name="NL-SfB code"/>
    <tableColumn id="2" xr3:uid="{00000000-0010-0000-0200-000002000000}" name="Element"/>
    <tableColumn id="3" xr3:uid="{00000000-0010-0000-0200-000003000000}" name="Locatie"/>
    <tableColumn id="4" xr3:uid="{00000000-0010-0000-0200-000004000000}" name="Aantal"/>
    <tableColumn id="5" xr3:uid="{00000000-0010-0000-0200-000005000000}" name="Eenheid"/>
    <tableColumn id="6" xr3:uid="{00000000-0010-0000-0200-000006000000}" name="Bouwjaar"/>
    <tableColumn id="7" xr3:uid="{00000000-0010-0000-0200-000007000000}" name="Conditie"/>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
  <sheetViews>
    <sheetView showGridLines="0" tabSelected="1" workbookViewId="0">
      <selection activeCell="B52" sqref="B52"/>
    </sheetView>
  </sheetViews>
  <sheetFormatPr baseColWidth="10" defaultColWidth="9.1640625" defaultRowHeight="16"/>
  <cols>
    <col min="1" max="1" width="38" style="35" customWidth="1"/>
    <col min="2" max="2" width="22" style="35" customWidth="1"/>
    <col min="3" max="3" width="20" style="35" customWidth="1"/>
    <col min="4" max="4" width="34" style="35" customWidth="1"/>
    <col min="5" max="5" width="20" style="35" customWidth="1"/>
    <col min="6" max="6" width="30" style="35" customWidth="1"/>
    <col min="7" max="7" width="5.6640625" style="35" customWidth="1"/>
    <col min="8" max="8" width="2.33203125" style="35" customWidth="1"/>
    <col min="9" max="9" width="13.6640625" style="35" customWidth="1"/>
    <col min="10" max="14" width="9.1640625" style="35"/>
    <col min="15" max="15" width="11" style="35" customWidth="1"/>
    <col min="16" max="16384" width="9.1640625" style="35"/>
  </cols>
  <sheetData>
    <row r="1" spans="1:16" ht="30" customHeight="1">
      <c r="A1" s="116" t="s">
        <v>586</v>
      </c>
      <c r="B1" s="116"/>
      <c r="C1" s="116"/>
      <c r="D1" s="116"/>
      <c r="E1" s="116"/>
      <c r="F1" s="116"/>
    </row>
    <row r="2" spans="1:16">
      <c r="A2" s="92"/>
      <c r="B2" s="92"/>
      <c r="C2" s="92"/>
      <c r="D2" s="92"/>
      <c r="E2" s="92"/>
      <c r="F2" s="92"/>
    </row>
    <row r="3" spans="1:16">
      <c r="A3" s="93" t="s">
        <v>585</v>
      </c>
      <c r="B3" s="123"/>
      <c r="C3" s="124"/>
      <c r="D3" s="92"/>
      <c r="E3" s="92"/>
      <c r="F3" s="92"/>
    </row>
    <row r="4" spans="1:16">
      <c r="A4" s="94"/>
      <c r="B4" s="95"/>
      <c r="C4" s="95"/>
      <c r="D4" s="92"/>
      <c r="E4" s="92"/>
      <c r="F4" s="92"/>
    </row>
    <row r="5" spans="1:16" ht="31" customHeight="1">
      <c r="A5" s="117" t="s">
        <v>0</v>
      </c>
      <c r="B5" s="117"/>
      <c r="C5" s="117"/>
      <c r="D5" s="117"/>
      <c r="E5" s="117"/>
      <c r="F5" s="117"/>
      <c r="G5" s="36"/>
      <c r="H5" s="36"/>
      <c r="I5" s="36"/>
    </row>
    <row r="6" spans="1:16">
      <c r="B6" s="37"/>
    </row>
    <row r="7" spans="1:16" ht="41" customHeight="1">
      <c r="A7" s="118" t="s">
        <v>578</v>
      </c>
      <c r="B7" s="118"/>
      <c r="C7" s="118"/>
      <c r="D7" s="100"/>
      <c r="E7" s="100"/>
      <c r="F7" s="100"/>
      <c r="N7" s="38"/>
    </row>
    <row r="8" spans="1:16" ht="17">
      <c r="A8" s="77" t="s">
        <v>1</v>
      </c>
      <c r="B8" s="77" t="s">
        <v>2</v>
      </c>
      <c r="N8" s="39"/>
      <c r="O8" s="40"/>
      <c r="P8" s="40"/>
    </row>
    <row r="9" spans="1:16">
      <c r="A9" s="41" t="s">
        <v>3</v>
      </c>
      <c r="B9" s="42">
        <f>'Abel Tasmanstraat'!I262</f>
        <v>0</v>
      </c>
      <c r="C9" t="s">
        <v>4</v>
      </c>
      <c r="N9" s="39"/>
      <c r="O9" s="40"/>
      <c r="P9" s="40"/>
    </row>
    <row r="10" spans="1:16">
      <c r="A10" s="43" t="s">
        <v>5</v>
      </c>
      <c r="B10" s="42">
        <f>Brinkenhalte!I43</f>
        <v>0</v>
      </c>
      <c r="C10" t="s">
        <v>4</v>
      </c>
      <c r="N10" s="39"/>
      <c r="O10" s="40"/>
      <c r="P10" s="40"/>
    </row>
    <row r="11" spans="1:16">
      <c r="A11" s="43" t="s">
        <v>6</v>
      </c>
      <c r="B11" s="42">
        <f>Mornierweg!I133</f>
        <v>0</v>
      </c>
      <c r="C11" t="s">
        <v>4</v>
      </c>
      <c r="N11" s="38"/>
    </row>
    <row r="12" spans="1:16">
      <c r="A12" s="44" t="s">
        <v>7</v>
      </c>
      <c r="B12" s="45">
        <f>SUM(B9:B11)</f>
        <v>0</v>
      </c>
      <c r="C12" s="31"/>
      <c r="D12" s="30"/>
      <c r="N12" s="39"/>
      <c r="O12" s="40"/>
      <c r="P12" s="40"/>
    </row>
    <row r="13" spans="1:16">
      <c r="A13" s="41"/>
      <c r="B13" s="46"/>
      <c r="N13" s="39"/>
      <c r="O13" s="40"/>
      <c r="P13" s="40"/>
    </row>
    <row r="14" spans="1:16" customFormat="1">
      <c r="A14" s="47"/>
      <c r="B14" s="48"/>
      <c r="N14" s="49"/>
      <c r="O14" s="50"/>
      <c r="P14" s="50"/>
    </row>
    <row r="15" spans="1:16">
      <c r="A15" s="119" t="s">
        <v>530</v>
      </c>
      <c r="B15" s="119"/>
      <c r="C15" s="119"/>
      <c r="D15" s="119"/>
      <c r="E15" s="119"/>
      <c r="F15" s="119"/>
      <c r="I15" s="51"/>
      <c r="N15" s="39"/>
      <c r="O15" s="40"/>
      <c r="P15" s="40"/>
    </row>
    <row r="16" spans="1:16" ht="34">
      <c r="A16" s="77" t="s">
        <v>531</v>
      </c>
      <c r="B16" s="77" t="s">
        <v>532</v>
      </c>
      <c r="C16" s="77" t="s">
        <v>533</v>
      </c>
      <c r="D16" s="77" t="s">
        <v>534</v>
      </c>
      <c r="E16" s="77" t="s">
        <v>535</v>
      </c>
      <c r="N16" s="39"/>
      <c r="O16" s="40"/>
      <c r="P16" s="40"/>
    </row>
    <row r="17" spans="1:16">
      <c r="A17" s="52" t="s">
        <v>536</v>
      </c>
      <c r="B17" s="67">
        <v>0</v>
      </c>
      <c r="C17" s="76">
        <v>100</v>
      </c>
      <c r="D17" s="53">
        <f t="shared" ref="D17:D25" si="0">B17*C17</f>
        <v>0</v>
      </c>
      <c r="E17" s="81">
        <f t="shared" ref="E17:E22" si="1">C17/SUM($C$17:$C$25)</f>
        <v>7.6923076923076927E-2</v>
      </c>
      <c r="F17" s="32"/>
      <c r="N17" s="39"/>
      <c r="O17" s="40"/>
      <c r="P17" s="40"/>
    </row>
    <row r="18" spans="1:16">
      <c r="A18" s="54" t="s">
        <v>537</v>
      </c>
      <c r="B18" s="67">
        <v>0</v>
      </c>
      <c r="C18" s="76">
        <v>100</v>
      </c>
      <c r="D18" s="53">
        <f t="shared" si="0"/>
        <v>0</v>
      </c>
      <c r="E18" s="81">
        <f t="shared" si="1"/>
        <v>7.6923076923076927E-2</v>
      </c>
      <c r="N18" s="39"/>
      <c r="O18" s="40"/>
      <c r="P18" s="40"/>
    </row>
    <row r="19" spans="1:16" ht="17">
      <c r="A19" s="55" t="s">
        <v>538</v>
      </c>
      <c r="B19" s="67">
        <v>0</v>
      </c>
      <c r="C19" s="76">
        <v>200</v>
      </c>
      <c r="D19" s="53">
        <f t="shared" si="0"/>
        <v>0</v>
      </c>
      <c r="E19" s="81">
        <f t="shared" si="1"/>
        <v>0.15384615384615385</v>
      </c>
      <c r="N19" s="39"/>
      <c r="O19" s="40"/>
      <c r="P19" s="40"/>
    </row>
    <row r="20" spans="1:16" ht="17">
      <c r="A20" s="56" t="s">
        <v>539</v>
      </c>
      <c r="B20" s="67">
        <v>0</v>
      </c>
      <c r="C20" s="76">
        <v>500</v>
      </c>
      <c r="D20" s="53">
        <f t="shared" si="0"/>
        <v>0</v>
      </c>
      <c r="E20" s="81">
        <f t="shared" si="1"/>
        <v>0.38461538461538464</v>
      </c>
      <c r="N20" s="39"/>
      <c r="O20" s="40"/>
      <c r="P20" s="40"/>
    </row>
    <row r="21" spans="1:16" ht="17">
      <c r="A21" s="56" t="s">
        <v>540</v>
      </c>
      <c r="B21" s="67">
        <v>0</v>
      </c>
      <c r="C21" s="76">
        <v>100</v>
      </c>
      <c r="D21" s="53">
        <f t="shared" si="0"/>
        <v>0</v>
      </c>
      <c r="E21" s="81">
        <f t="shared" si="1"/>
        <v>7.6923076923076927E-2</v>
      </c>
      <c r="M21" s="57"/>
      <c r="N21" s="58"/>
      <c r="O21" s="58"/>
      <c r="P21" s="58"/>
    </row>
    <row r="22" spans="1:16" ht="18" thickBot="1">
      <c r="A22" s="56" t="s">
        <v>541</v>
      </c>
      <c r="B22" s="67">
        <v>0</v>
      </c>
      <c r="C22" s="76">
        <v>100</v>
      </c>
      <c r="D22" s="53">
        <f t="shared" si="0"/>
        <v>0</v>
      </c>
      <c r="E22" s="81">
        <f t="shared" si="1"/>
        <v>7.6923076923076927E-2</v>
      </c>
      <c r="M22" s="57"/>
      <c r="N22" s="58"/>
      <c r="O22" s="58"/>
      <c r="P22" s="58"/>
    </row>
    <row r="23" spans="1:16" ht="18" thickBot="1">
      <c r="A23" s="56" t="s">
        <v>542</v>
      </c>
      <c r="B23" s="67">
        <v>0</v>
      </c>
      <c r="C23" s="76">
        <v>50</v>
      </c>
      <c r="D23" s="53">
        <f t="shared" si="0"/>
        <v>0</v>
      </c>
      <c r="E23" s="81">
        <f t="shared" ref="E23" si="2">C23/SUM($C$17:$C$25)</f>
        <v>3.8461538461538464E-2</v>
      </c>
      <c r="M23" s="57"/>
      <c r="N23" s="58"/>
      <c r="O23" s="58"/>
      <c r="P23" s="58"/>
    </row>
    <row r="24" spans="1:16" ht="18" thickBot="1">
      <c r="A24" s="56" t="s">
        <v>543</v>
      </c>
      <c r="B24" s="67">
        <v>0</v>
      </c>
      <c r="C24" s="76">
        <v>50</v>
      </c>
      <c r="D24" s="53">
        <f t="shared" si="0"/>
        <v>0</v>
      </c>
      <c r="E24" s="81">
        <f>C24/SUM($C$17:$C$25)</f>
        <v>3.8461538461538464E-2</v>
      </c>
      <c r="M24" s="57"/>
      <c r="N24" s="58"/>
      <c r="O24" s="58"/>
      <c r="P24" s="58"/>
    </row>
    <row r="25" spans="1:16" ht="17">
      <c r="A25" s="59" t="s">
        <v>544</v>
      </c>
      <c r="B25" s="67">
        <v>0</v>
      </c>
      <c r="C25" s="76">
        <v>100</v>
      </c>
      <c r="D25" s="53">
        <f t="shared" si="0"/>
        <v>0</v>
      </c>
      <c r="E25" s="81">
        <f>C25/SUM($C$17:$C$25)</f>
        <v>7.6923076923076927E-2</v>
      </c>
      <c r="M25" s="57"/>
      <c r="N25" s="58"/>
      <c r="O25" s="58"/>
      <c r="P25" s="58"/>
    </row>
    <row r="26" spans="1:16">
      <c r="A26" s="120" t="s">
        <v>545</v>
      </c>
      <c r="B26" s="121"/>
      <c r="C26" s="122"/>
      <c r="D26" s="60">
        <f>SUM(D17:D25)</f>
        <v>0</v>
      </c>
      <c r="E26" s="82">
        <f>SUM(E17:E25)</f>
        <v>0.99999999999999978</v>
      </c>
      <c r="M26" s="57"/>
      <c r="N26" s="58"/>
      <c r="O26" s="58"/>
      <c r="P26" s="58"/>
    </row>
    <row r="27" spans="1:16">
      <c r="A27" s="101"/>
      <c r="B27" s="101"/>
      <c r="C27" s="101"/>
      <c r="D27" s="101"/>
      <c r="E27" s="101"/>
      <c r="F27" s="101"/>
      <c r="M27" s="57"/>
      <c r="N27" s="58"/>
      <c r="O27" s="58"/>
      <c r="P27" s="58"/>
    </row>
    <row r="28" spans="1:16" ht="37" customHeight="1">
      <c r="A28" s="114" t="s">
        <v>546</v>
      </c>
      <c r="B28" s="114"/>
      <c r="C28" s="114"/>
      <c r="D28" s="114"/>
      <c r="E28" s="114"/>
      <c r="F28" s="114"/>
      <c r="G28"/>
      <c r="H28"/>
      <c r="I28"/>
    </row>
    <row r="30" spans="1:16">
      <c r="A30" s="32"/>
      <c r="B30" s="32"/>
      <c r="C30" s="32"/>
      <c r="D30" s="32"/>
      <c r="E30" s="32"/>
      <c r="F30" s="32"/>
    </row>
    <row r="31" spans="1:16">
      <c r="A31" s="107" t="s">
        <v>579</v>
      </c>
      <c r="B31" s="107"/>
      <c r="C31" s="107"/>
      <c r="D31" s="107"/>
      <c r="E31" s="107"/>
      <c r="F31" s="107"/>
    </row>
    <row r="32" spans="1:16" ht="17">
      <c r="A32" s="78" t="s">
        <v>547</v>
      </c>
      <c r="B32" s="79" t="s">
        <v>548</v>
      </c>
      <c r="C32" s="80" t="s">
        <v>549</v>
      </c>
      <c r="D32" s="77" t="s">
        <v>550</v>
      </c>
      <c r="E32" s="77" t="s">
        <v>534</v>
      </c>
      <c r="F32" s="77" t="s">
        <v>551</v>
      </c>
      <c r="G32"/>
      <c r="H32"/>
      <c r="I32"/>
    </row>
    <row r="33" spans="1:9" ht="17">
      <c r="A33" s="61" t="s">
        <v>552</v>
      </c>
      <c r="B33" s="74">
        <v>0</v>
      </c>
      <c r="C33" s="83">
        <v>50000</v>
      </c>
      <c r="D33" s="34" t="s">
        <v>580</v>
      </c>
      <c r="E33" s="34">
        <f>B33*C33</f>
        <v>0</v>
      </c>
      <c r="F33" s="33" t="s">
        <v>581</v>
      </c>
      <c r="G33"/>
      <c r="H33"/>
      <c r="I33"/>
    </row>
    <row r="34" spans="1:9" ht="17">
      <c r="A34" s="61" t="s">
        <v>553</v>
      </c>
      <c r="B34" s="74">
        <v>0</v>
      </c>
      <c r="C34" s="83">
        <v>20000</v>
      </c>
      <c r="D34" s="34" t="s">
        <v>554</v>
      </c>
      <c r="E34" s="34">
        <f>B34*C34</f>
        <v>0</v>
      </c>
      <c r="F34" s="33" t="s">
        <v>555</v>
      </c>
      <c r="G34"/>
      <c r="H34"/>
      <c r="I34"/>
    </row>
    <row r="35" spans="1:9" ht="17">
      <c r="A35" s="61" t="s">
        <v>556</v>
      </c>
      <c r="B35" s="74">
        <v>0</v>
      </c>
      <c r="C35" s="84">
        <v>60</v>
      </c>
      <c r="D35" s="66" t="s">
        <v>559</v>
      </c>
      <c r="E35" s="34">
        <f>IF(COUNT($B$18:$B$20)=0,0,B35*C35*AVERAGE($B$18:$B$20))</f>
        <v>0</v>
      </c>
      <c r="F35" t="s">
        <v>557</v>
      </c>
      <c r="G35"/>
      <c r="H35"/>
      <c r="I35"/>
    </row>
    <row r="36" spans="1:9" ht="17">
      <c r="A36" s="61" t="s">
        <v>558</v>
      </c>
      <c r="B36" s="74">
        <v>0</v>
      </c>
      <c r="C36" s="84">
        <v>30</v>
      </c>
      <c r="D36" s="66" t="s">
        <v>561</v>
      </c>
      <c r="E36" s="34">
        <f>IF(COUNT($B$18:$B$20)=0,0,B36*C36*AVERAGE($B$18:$B$20))</f>
        <v>0</v>
      </c>
      <c r="F36" t="s">
        <v>557</v>
      </c>
      <c r="G36"/>
      <c r="H36"/>
      <c r="I36"/>
    </row>
    <row r="37" spans="1:9" ht="17">
      <c r="A37" s="61" t="s">
        <v>560</v>
      </c>
      <c r="B37" s="74">
        <v>0</v>
      </c>
      <c r="C37" s="84">
        <v>15</v>
      </c>
      <c r="D37" s="66" t="s">
        <v>577</v>
      </c>
      <c r="E37" s="34">
        <f>IF(COUNT($B$18:$B$20)=0,0,B37*C37*AVERAGE($B$18:$B$20))</f>
        <v>0</v>
      </c>
      <c r="F37" t="s">
        <v>557</v>
      </c>
      <c r="G37"/>
      <c r="H37"/>
      <c r="I37"/>
    </row>
    <row r="38" spans="1:9">
      <c r="A38" s="104" t="s">
        <v>562</v>
      </c>
      <c r="B38" s="104"/>
      <c r="C38" s="104"/>
      <c r="D38" s="105"/>
      <c r="E38" s="31">
        <f>SUM(E33:E37)</f>
        <v>0</v>
      </c>
      <c r="F38" s="33"/>
      <c r="G38"/>
      <c r="H38"/>
      <c r="I38"/>
    </row>
    <row r="39" spans="1:9">
      <c r="A39" s="68"/>
      <c r="B39" s="68"/>
      <c r="C39" s="68"/>
      <c r="D39" s="30"/>
      <c r="E39" s="31"/>
      <c r="F39" s="33"/>
      <c r="G39"/>
      <c r="H39"/>
      <c r="I39"/>
    </row>
    <row r="40" spans="1:9" ht="38" customHeight="1">
      <c r="A40" s="106" t="s">
        <v>582</v>
      </c>
      <c r="B40" s="106"/>
      <c r="C40" s="106"/>
      <c r="D40" s="106"/>
      <c r="E40" s="106"/>
      <c r="F40" s="106"/>
      <c r="G40"/>
      <c r="H40"/>
      <c r="I40"/>
    </row>
    <row r="41" spans="1:9" ht="40" customHeight="1">
      <c r="A41" s="106" t="s">
        <v>563</v>
      </c>
      <c r="B41" s="106"/>
      <c r="C41" s="106"/>
      <c r="D41" s="106"/>
      <c r="E41" s="106"/>
      <c r="F41" s="106"/>
      <c r="G41"/>
      <c r="H41"/>
      <c r="I41"/>
    </row>
    <row r="42" spans="1:9" ht="34" customHeight="1">
      <c r="A42" s="108" t="s">
        <v>8</v>
      </c>
      <c r="B42" s="108"/>
      <c r="C42" s="108"/>
      <c r="D42" s="108"/>
      <c r="E42" s="108"/>
      <c r="F42" s="108"/>
      <c r="G42"/>
      <c r="H42"/>
      <c r="I42"/>
    </row>
    <row r="43" spans="1:9" ht="34" customHeight="1">
      <c r="A43" s="65"/>
      <c r="B43" s="20"/>
      <c r="C43" s="20"/>
      <c r="D43" s="20"/>
      <c r="E43" s="20"/>
      <c r="F43" s="20"/>
      <c r="G43"/>
      <c r="H43"/>
      <c r="I43"/>
    </row>
    <row r="44" spans="1:9">
      <c r="A44" s="102" t="s">
        <v>564</v>
      </c>
      <c r="B44" s="102"/>
      <c r="C44" s="102"/>
      <c r="D44" s="102"/>
      <c r="E44" s="102"/>
      <c r="F44" s="102"/>
    </row>
    <row r="45" spans="1:9" ht="46" customHeight="1">
      <c r="A45" s="103" t="s">
        <v>583</v>
      </c>
      <c r="B45" s="103"/>
      <c r="C45" s="103"/>
      <c r="D45" s="103"/>
      <c r="E45" s="103"/>
      <c r="F45" s="103"/>
    </row>
    <row r="46" spans="1:9" ht="46" customHeight="1">
      <c r="A46" s="115" t="s">
        <v>584</v>
      </c>
      <c r="B46" s="115"/>
      <c r="C46" s="115"/>
      <c r="D46" s="115"/>
      <c r="E46" s="115"/>
      <c r="F46" s="115"/>
    </row>
    <row r="47" spans="1:9">
      <c r="A47"/>
      <c r="B47"/>
      <c r="C47" s="34"/>
      <c r="D47" s="34"/>
    </row>
    <row r="48" spans="1:9">
      <c r="A48" s="101"/>
      <c r="B48" s="101"/>
      <c r="C48" s="101"/>
      <c r="D48" s="101"/>
      <c r="E48" s="101"/>
      <c r="F48" s="101"/>
    </row>
    <row r="49" spans="1:6">
      <c r="A49" s="107" t="s">
        <v>565</v>
      </c>
      <c r="B49" s="107"/>
      <c r="C49" s="107"/>
      <c r="D49" s="107"/>
      <c r="E49" s="107"/>
      <c r="F49" s="107"/>
    </row>
    <row r="50" spans="1:6">
      <c r="A50" s="96" t="s">
        <v>566</v>
      </c>
      <c r="B50" s="96" t="s">
        <v>567</v>
      </c>
      <c r="C50" s="97" t="s">
        <v>568</v>
      </c>
      <c r="D50" s="98" t="s">
        <v>569</v>
      </c>
      <c r="E50" s="99"/>
      <c r="F50" s="100"/>
    </row>
    <row r="51" spans="1:6" ht="34">
      <c r="A51" s="69" t="s">
        <v>570</v>
      </c>
      <c r="B51" s="72">
        <f>B12</f>
        <v>0</v>
      </c>
      <c r="C51" s="73" t="s">
        <v>571</v>
      </c>
      <c r="D51" s="70"/>
    </row>
    <row r="52" spans="1:6" ht="34">
      <c r="A52" s="71" t="s">
        <v>572</v>
      </c>
      <c r="B52" s="62">
        <f>D26+E38</f>
        <v>0</v>
      </c>
      <c r="C52" s="85" t="s">
        <v>573</v>
      </c>
      <c r="D52" s="63"/>
    </row>
    <row r="53" spans="1:6">
      <c r="A53" s="89" t="s">
        <v>574</v>
      </c>
      <c r="B53" s="90">
        <f>SUM(B51:B52)</f>
        <v>0</v>
      </c>
      <c r="C53" s="91" t="s">
        <v>575</v>
      </c>
      <c r="D53" s="64"/>
    </row>
    <row r="54" spans="1:6">
      <c r="A54" s="86"/>
      <c r="B54" s="87"/>
      <c r="C54" s="88"/>
      <c r="D54" s="64"/>
    </row>
    <row r="55" spans="1:6" ht="45" customHeight="1">
      <c r="A55" s="108" t="s">
        <v>576</v>
      </c>
      <c r="B55" s="109"/>
      <c r="C55" s="110"/>
      <c r="D55" s="109"/>
      <c r="E55" s="108"/>
      <c r="F55" s="108"/>
    </row>
    <row r="56" spans="1:6">
      <c r="A56" s="111"/>
      <c r="B56" s="112"/>
      <c r="C56" s="113"/>
      <c r="D56" s="112"/>
      <c r="E56" s="111"/>
      <c r="F56" s="111"/>
    </row>
  </sheetData>
  <mergeCells count="21">
    <mergeCell ref="A1:F1"/>
    <mergeCell ref="A5:F5"/>
    <mergeCell ref="A7:F7"/>
    <mergeCell ref="A15:F15"/>
    <mergeCell ref="A26:C26"/>
    <mergeCell ref="B3:C3"/>
    <mergeCell ref="A55:F55"/>
    <mergeCell ref="A41:F41"/>
    <mergeCell ref="A56:F56"/>
    <mergeCell ref="A28:F28"/>
    <mergeCell ref="A31:F31"/>
    <mergeCell ref="A42:F42"/>
    <mergeCell ref="A46:F46"/>
    <mergeCell ref="A48:F48"/>
    <mergeCell ref="A50:F50"/>
    <mergeCell ref="A27:F27"/>
    <mergeCell ref="A44:F44"/>
    <mergeCell ref="A45:F45"/>
    <mergeCell ref="A38:D38"/>
    <mergeCell ref="A40:F40"/>
    <mergeCell ref="A49:F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379"/>
  <sheetViews>
    <sheetView showGridLines="0" topLeftCell="A227" workbookViewId="0">
      <selection activeCell="I263" sqref="I263"/>
    </sheetView>
  </sheetViews>
  <sheetFormatPr baseColWidth="10" defaultRowHeight="16"/>
  <cols>
    <col min="1" max="1" width="4.1640625" customWidth="1"/>
    <col min="3" max="3" width="48.1640625" style="20" customWidth="1"/>
    <col min="5" max="8" width="10.83203125" style="8"/>
    <col min="9" max="9" width="13.6640625" customWidth="1"/>
  </cols>
  <sheetData>
    <row r="1" spans="2:9" ht="29">
      <c r="B1" s="1" t="s">
        <v>9</v>
      </c>
      <c r="C1" s="19"/>
      <c r="D1" s="3"/>
      <c r="E1" s="75"/>
      <c r="F1" s="75"/>
      <c r="G1" s="75"/>
      <c r="H1" s="75"/>
      <c r="I1" s="3"/>
    </row>
    <row r="2" spans="2:9" ht="13" customHeight="1"/>
    <row r="3" spans="2:9" ht="12.75" customHeight="1">
      <c r="B3" s="11" t="s">
        <v>10</v>
      </c>
      <c r="C3" s="11" t="s">
        <v>11</v>
      </c>
      <c r="D3" s="11" t="s">
        <v>1</v>
      </c>
      <c r="E3" s="11" t="s">
        <v>12</v>
      </c>
      <c r="F3" s="11" t="s">
        <v>13</v>
      </c>
      <c r="G3" s="11" t="s">
        <v>14</v>
      </c>
      <c r="H3" s="11" t="s">
        <v>15</v>
      </c>
      <c r="I3" s="17" t="s">
        <v>16</v>
      </c>
    </row>
    <row r="4" spans="2:9" ht="12.75" customHeight="1">
      <c r="B4" s="4" t="s">
        <v>17</v>
      </c>
      <c r="C4" s="18" t="s">
        <v>18</v>
      </c>
      <c r="D4" s="4"/>
      <c r="E4" s="22"/>
      <c r="F4" s="22"/>
      <c r="G4" s="22"/>
      <c r="H4" s="22"/>
      <c r="I4" s="5"/>
    </row>
    <row r="5" spans="2:9" ht="12.75" customHeight="1">
      <c r="B5" s="12" t="s">
        <v>19</v>
      </c>
      <c r="C5" s="13" t="s">
        <v>20</v>
      </c>
      <c r="D5" s="13" t="s">
        <v>21</v>
      </c>
      <c r="E5" s="14">
        <v>1</v>
      </c>
      <c r="F5" s="15" t="s">
        <v>22</v>
      </c>
      <c r="G5" s="16">
        <v>2015</v>
      </c>
      <c r="H5" s="16">
        <v>2</v>
      </c>
      <c r="I5" s="9">
        <v>0</v>
      </c>
    </row>
    <row r="6" spans="2:9" ht="15.75" customHeight="1">
      <c r="B6" s="12" t="s">
        <v>19</v>
      </c>
      <c r="C6" s="13" t="s">
        <v>23</v>
      </c>
      <c r="D6" s="13" t="s">
        <v>21</v>
      </c>
      <c r="E6" s="14">
        <v>1</v>
      </c>
      <c r="F6" s="15" t="s">
        <v>22</v>
      </c>
      <c r="G6" s="16">
        <v>2015</v>
      </c>
      <c r="H6" s="16">
        <v>2</v>
      </c>
      <c r="I6" s="9">
        <v>0</v>
      </c>
    </row>
    <row r="7" spans="2:9" ht="15.75" customHeight="1">
      <c r="B7" s="12" t="s">
        <v>19</v>
      </c>
      <c r="C7" s="13" t="s">
        <v>24</v>
      </c>
      <c r="D7" s="13" t="s">
        <v>21</v>
      </c>
      <c r="E7" s="14">
        <v>1</v>
      </c>
      <c r="F7" s="15" t="s">
        <v>22</v>
      </c>
      <c r="G7" s="16">
        <v>2015</v>
      </c>
      <c r="H7" s="16">
        <v>2</v>
      </c>
      <c r="I7" s="9">
        <v>0</v>
      </c>
    </row>
    <row r="8" spans="2:9" ht="15.75" customHeight="1">
      <c r="B8" s="12" t="s">
        <v>25</v>
      </c>
      <c r="C8" s="13" t="s">
        <v>26</v>
      </c>
      <c r="D8" s="13" t="s">
        <v>21</v>
      </c>
      <c r="E8" s="14">
        <v>3</v>
      </c>
      <c r="F8" s="15" t="s">
        <v>22</v>
      </c>
      <c r="G8" s="16">
        <v>2015</v>
      </c>
      <c r="H8" s="16">
        <v>2</v>
      </c>
      <c r="I8" s="9">
        <v>0</v>
      </c>
    </row>
    <row r="9" spans="2:9" ht="15.75" customHeight="1">
      <c r="B9" s="4" t="s">
        <v>27</v>
      </c>
      <c r="C9" s="18" t="s">
        <v>28</v>
      </c>
      <c r="D9" s="4"/>
      <c r="E9" s="22"/>
      <c r="F9" s="22"/>
      <c r="G9" s="22"/>
      <c r="H9" s="22"/>
      <c r="I9" s="5"/>
    </row>
    <row r="10" spans="2:9" ht="15.75" customHeight="1">
      <c r="B10" s="12" t="s">
        <v>29</v>
      </c>
      <c r="C10" s="13" t="s">
        <v>30</v>
      </c>
      <c r="D10" s="13" t="s">
        <v>31</v>
      </c>
      <c r="E10" s="14">
        <v>18</v>
      </c>
      <c r="F10" s="15" t="s">
        <v>32</v>
      </c>
      <c r="G10" s="16">
        <v>0</v>
      </c>
      <c r="H10" s="16">
        <v>2</v>
      </c>
      <c r="I10" s="9">
        <v>0</v>
      </c>
    </row>
    <row r="11" spans="2:9" ht="15.75" customHeight="1">
      <c r="B11" s="12" t="s">
        <v>33</v>
      </c>
      <c r="C11" s="13" t="s">
        <v>34</v>
      </c>
      <c r="D11" s="13" t="s">
        <v>35</v>
      </c>
      <c r="E11" s="14">
        <v>1</v>
      </c>
      <c r="F11" s="15" t="s">
        <v>36</v>
      </c>
      <c r="G11" s="16"/>
      <c r="H11" s="16">
        <v>1</v>
      </c>
      <c r="I11" s="9">
        <v>0</v>
      </c>
    </row>
    <row r="12" spans="2:9" ht="15.75" customHeight="1">
      <c r="B12" s="4" t="s">
        <v>37</v>
      </c>
      <c r="C12" s="18" t="s">
        <v>38</v>
      </c>
      <c r="D12" s="4"/>
      <c r="E12" s="22"/>
      <c r="F12" s="22"/>
      <c r="G12" s="22"/>
      <c r="H12" s="22"/>
      <c r="I12" s="5"/>
    </row>
    <row r="13" spans="2:9" ht="15.75" customHeight="1">
      <c r="B13" s="12" t="s">
        <v>39</v>
      </c>
      <c r="C13" s="13" t="s">
        <v>40</v>
      </c>
      <c r="D13" s="13" t="s">
        <v>41</v>
      </c>
      <c r="E13" s="14">
        <v>1</v>
      </c>
      <c r="F13" s="15" t="s">
        <v>22</v>
      </c>
      <c r="G13" s="16">
        <v>2022</v>
      </c>
      <c r="H13" s="16">
        <v>1</v>
      </c>
      <c r="I13" s="9">
        <v>0</v>
      </c>
    </row>
    <row r="14" spans="2:9" ht="15.75" customHeight="1">
      <c r="B14" s="12" t="s">
        <v>39</v>
      </c>
      <c r="C14" s="13" t="s">
        <v>42</v>
      </c>
      <c r="D14" s="13" t="s">
        <v>43</v>
      </c>
      <c r="E14" s="14">
        <v>1</v>
      </c>
      <c r="F14" s="15" t="s">
        <v>22</v>
      </c>
      <c r="G14" s="16">
        <v>2015</v>
      </c>
      <c r="H14" s="16">
        <v>2</v>
      </c>
      <c r="I14" s="9">
        <v>0</v>
      </c>
    </row>
    <row r="15" spans="2:9" ht="15.75" customHeight="1">
      <c r="B15" s="12" t="s">
        <v>39</v>
      </c>
      <c r="C15" s="13" t="s">
        <v>44</v>
      </c>
      <c r="D15" s="13" t="s">
        <v>45</v>
      </c>
      <c r="E15" s="14">
        <v>1</v>
      </c>
      <c r="F15" s="15" t="s">
        <v>22</v>
      </c>
      <c r="G15" s="16">
        <v>2010</v>
      </c>
      <c r="H15" s="16">
        <v>3</v>
      </c>
      <c r="I15" s="9">
        <v>0</v>
      </c>
    </row>
    <row r="16" spans="2:9" ht="15.75" customHeight="1">
      <c r="B16" s="12" t="s">
        <v>39</v>
      </c>
      <c r="C16" s="13" t="s">
        <v>40</v>
      </c>
      <c r="D16" s="13" t="s">
        <v>46</v>
      </c>
      <c r="E16" s="14">
        <v>1</v>
      </c>
      <c r="F16" s="15" t="s">
        <v>22</v>
      </c>
      <c r="G16" s="16">
        <v>2010</v>
      </c>
      <c r="H16" s="16">
        <v>3</v>
      </c>
      <c r="I16" s="9">
        <v>0</v>
      </c>
    </row>
    <row r="17" spans="2:9" ht="15.75" customHeight="1">
      <c r="B17" s="12" t="s">
        <v>39</v>
      </c>
      <c r="C17" s="13" t="s">
        <v>40</v>
      </c>
      <c r="D17" s="13" t="s">
        <v>47</v>
      </c>
      <c r="E17" s="14">
        <v>1</v>
      </c>
      <c r="F17" s="15" t="s">
        <v>22</v>
      </c>
      <c r="G17" s="16">
        <v>2010</v>
      </c>
      <c r="H17" s="16">
        <v>3</v>
      </c>
      <c r="I17" s="9">
        <v>0</v>
      </c>
    </row>
    <row r="18" spans="2:9" ht="15.75" customHeight="1">
      <c r="B18" s="12" t="s">
        <v>39</v>
      </c>
      <c r="C18" s="13" t="s">
        <v>48</v>
      </c>
      <c r="D18" s="13" t="s">
        <v>49</v>
      </c>
      <c r="E18" s="14">
        <v>1</v>
      </c>
      <c r="F18" s="15" t="s">
        <v>22</v>
      </c>
      <c r="G18" s="16">
        <v>2010</v>
      </c>
      <c r="H18" s="16">
        <v>3</v>
      </c>
      <c r="I18" s="9">
        <v>0</v>
      </c>
    </row>
    <row r="19" spans="2:9" ht="15.75" customHeight="1">
      <c r="B19" s="12" t="s">
        <v>39</v>
      </c>
      <c r="C19" s="13" t="s">
        <v>50</v>
      </c>
      <c r="D19" s="13" t="s">
        <v>51</v>
      </c>
      <c r="E19" s="14">
        <v>1</v>
      </c>
      <c r="F19" s="15" t="s">
        <v>22</v>
      </c>
      <c r="G19" s="16">
        <v>2010</v>
      </c>
      <c r="H19" s="16">
        <v>3</v>
      </c>
      <c r="I19" s="9">
        <v>0</v>
      </c>
    </row>
    <row r="20" spans="2:9" ht="15.75" customHeight="1">
      <c r="B20" s="12" t="s">
        <v>39</v>
      </c>
      <c r="C20" s="13" t="s">
        <v>50</v>
      </c>
      <c r="D20" s="13" t="s">
        <v>52</v>
      </c>
      <c r="E20" s="14">
        <v>1</v>
      </c>
      <c r="F20" s="15" t="s">
        <v>22</v>
      </c>
      <c r="G20" s="16">
        <v>2010</v>
      </c>
      <c r="H20" s="16">
        <v>3</v>
      </c>
      <c r="I20" s="9">
        <v>0</v>
      </c>
    </row>
    <row r="21" spans="2:9" ht="15.75" customHeight="1">
      <c r="B21" s="12" t="s">
        <v>39</v>
      </c>
      <c r="C21" s="13" t="s">
        <v>53</v>
      </c>
      <c r="D21" s="13" t="s">
        <v>54</v>
      </c>
      <c r="E21" s="14">
        <v>1</v>
      </c>
      <c r="F21" s="15" t="s">
        <v>22</v>
      </c>
      <c r="G21" s="16">
        <v>2010</v>
      </c>
      <c r="H21" s="16">
        <v>3</v>
      </c>
      <c r="I21" s="9">
        <v>0</v>
      </c>
    </row>
    <row r="22" spans="2:9" ht="15.75" customHeight="1">
      <c r="B22" s="12" t="s">
        <v>55</v>
      </c>
      <c r="C22" s="13" t="s">
        <v>56</v>
      </c>
      <c r="D22" s="13" t="s">
        <v>57</v>
      </c>
      <c r="E22" s="14">
        <v>1</v>
      </c>
      <c r="F22" s="15" t="s">
        <v>22</v>
      </c>
      <c r="G22" s="16">
        <v>2025</v>
      </c>
      <c r="H22" s="16">
        <v>1</v>
      </c>
      <c r="I22" s="9">
        <v>0</v>
      </c>
    </row>
    <row r="23" spans="2:9" ht="15.75" customHeight="1">
      <c r="B23" s="4" t="s">
        <v>58</v>
      </c>
      <c r="C23" s="18" t="s">
        <v>59</v>
      </c>
      <c r="D23" s="4"/>
      <c r="E23" s="22"/>
      <c r="F23" s="22"/>
      <c r="G23" s="22"/>
      <c r="H23" s="22"/>
      <c r="I23" s="5"/>
    </row>
    <row r="24" spans="2:9" ht="15.75" customHeight="1">
      <c r="B24" s="12" t="s">
        <v>60</v>
      </c>
      <c r="C24" s="13" t="s">
        <v>61</v>
      </c>
      <c r="D24" s="13" t="s">
        <v>21</v>
      </c>
      <c r="E24" s="14">
        <v>1</v>
      </c>
      <c r="F24" s="15" t="s">
        <v>36</v>
      </c>
      <c r="G24" s="16">
        <v>1989</v>
      </c>
      <c r="H24" s="16">
        <v>1</v>
      </c>
      <c r="I24" s="9">
        <v>0</v>
      </c>
    </row>
    <row r="25" spans="2:9" ht="15.75" customHeight="1">
      <c r="B25" s="4" t="s">
        <v>62</v>
      </c>
      <c r="C25" s="18" t="s">
        <v>63</v>
      </c>
      <c r="D25" s="4"/>
      <c r="E25" s="22"/>
      <c r="F25" s="22"/>
      <c r="G25" s="22"/>
      <c r="H25" s="22"/>
      <c r="I25" s="5"/>
    </row>
    <row r="26" spans="2:9" ht="15.75" customHeight="1">
      <c r="B26" s="12" t="s">
        <v>64</v>
      </c>
      <c r="C26" s="13" t="s">
        <v>65</v>
      </c>
      <c r="D26" s="13" t="s">
        <v>66</v>
      </c>
      <c r="E26" s="14">
        <v>1</v>
      </c>
      <c r="F26" s="15" t="s">
        <v>22</v>
      </c>
      <c r="G26" s="16">
        <v>2019</v>
      </c>
      <c r="H26" s="16">
        <v>1</v>
      </c>
      <c r="I26" s="9">
        <v>0</v>
      </c>
    </row>
    <row r="27" spans="2:9" ht="15.75" customHeight="1">
      <c r="B27" s="12" t="s">
        <v>64</v>
      </c>
      <c r="C27" s="13" t="s">
        <v>67</v>
      </c>
      <c r="D27" s="13" t="s">
        <v>66</v>
      </c>
      <c r="E27" s="14">
        <v>1</v>
      </c>
      <c r="F27" s="15" t="s">
        <v>22</v>
      </c>
      <c r="G27" s="16">
        <v>2019</v>
      </c>
      <c r="H27" s="16">
        <v>1</v>
      </c>
      <c r="I27" s="9">
        <v>0</v>
      </c>
    </row>
    <row r="28" spans="2:9" ht="15.75" customHeight="1">
      <c r="B28" s="12" t="s">
        <v>64</v>
      </c>
      <c r="C28" s="13" t="s">
        <v>68</v>
      </c>
      <c r="D28" s="13" t="s">
        <v>66</v>
      </c>
      <c r="E28" s="14">
        <v>1</v>
      </c>
      <c r="F28" s="15" t="s">
        <v>22</v>
      </c>
      <c r="G28" s="16">
        <v>2018</v>
      </c>
      <c r="H28" s="16">
        <v>2</v>
      </c>
      <c r="I28" s="9">
        <v>0</v>
      </c>
    </row>
    <row r="29" spans="2:9" ht="15.75" customHeight="1">
      <c r="B29" s="12" t="s">
        <v>64</v>
      </c>
      <c r="C29" s="13" t="s">
        <v>69</v>
      </c>
      <c r="D29" s="13" t="s">
        <v>70</v>
      </c>
      <c r="E29" s="14">
        <v>1</v>
      </c>
      <c r="F29" s="15" t="s">
        <v>22</v>
      </c>
      <c r="G29" s="16">
        <v>2018</v>
      </c>
      <c r="H29" s="16">
        <v>2</v>
      </c>
      <c r="I29" s="9">
        <v>0</v>
      </c>
    </row>
    <row r="30" spans="2:9" ht="15.75" customHeight="1">
      <c r="B30" s="12" t="s">
        <v>64</v>
      </c>
      <c r="C30" s="13" t="s">
        <v>71</v>
      </c>
      <c r="D30" s="13" t="s">
        <v>70</v>
      </c>
      <c r="E30" s="14">
        <v>1</v>
      </c>
      <c r="F30" s="15" t="s">
        <v>22</v>
      </c>
      <c r="G30" s="16">
        <v>2019</v>
      </c>
      <c r="H30" s="16">
        <v>1</v>
      </c>
      <c r="I30" s="9">
        <v>0</v>
      </c>
    </row>
    <row r="31" spans="2:9" ht="15.75" customHeight="1">
      <c r="B31" s="12" t="s">
        <v>64</v>
      </c>
      <c r="C31" s="13" t="s">
        <v>72</v>
      </c>
      <c r="D31" s="13" t="s">
        <v>70</v>
      </c>
      <c r="E31" s="14">
        <v>1</v>
      </c>
      <c r="F31" s="15" t="s">
        <v>22</v>
      </c>
      <c r="G31" s="16">
        <v>2019</v>
      </c>
      <c r="H31" s="16">
        <v>1</v>
      </c>
      <c r="I31" s="9">
        <v>0</v>
      </c>
    </row>
    <row r="32" spans="2:9" ht="15.75" customHeight="1">
      <c r="B32" s="12" t="s">
        <v>64</v>
      </c>
      <c r="C32" s="13" t="s">
        <v>73</v>
      </c>
      <c r="D32" s="13" t="s">
        <v>74</v>
      </c>
      <c r="E32" s="14">
        <v>1</v>
      </c>
      <c r="F32" s="15" t="s">
        <v>22</v>
      </c>
      <c r="G32" s="16">
        <v>2019</v>
      </c>
      <c r="H32" s="16">
        <v>1</v>
      </c>
      <c r="I32" s="9">
        <v>0</v>
      </c>
    </row>
    <row r="33" spans="2:9" ht="15.75" customHeight="1">
      <c r="B33" s="12" t="s">
        <v>64</v>
      </c>
      <c r="C33" s="13" t="s">
        <v>75</v>
      </c>
      <c r="D33" s="13" t="s">
        <v>74</v>
      </c>
      <c r="E33" s="14">
        <v>2</v>
      </c>
      <c r="F33" s="15" t="s">
        <v>22</v>
      </c>
      <c r="G33" s="16">
        <v>2017</v>
      </c>
      <c r="H33" s="16">
        <v>2</v>
      </c>
      <c r="I33" s="9">
        <v>0</v>
      </c>
    </row>
    <row r="34" spans="2:9" ht="15.75" customHeight="1">
      <c r="B34" s="12" t="s">
        <v>64</v>
      </c>
      <c r="C34" s="13" t="s">
        <v>76</v>
      </c>
      <c r="D34" s="13" t="s">
        <v>74</v>
      </c>
      <c r="E34" s="14">
        <v>1</v>
      </c>
      <c r="F34" s="15" t="s">
        <v>22</v>
      </c>
      <c r="G34" s="16">
        <v>2018</v>
      </c>
      <c r="H34" s="16">
        <v>2</v>
      </c>
      <c r="I34" s="9">
        <v>0</v>
      </c>
    </row>
    <row r="35" spans="2:9" ht="15.75" customHeight="1">
      <c r="B35" s="12" t="s">
        <v>64</v>
      </c>
      <c r="C35" s="13" t="s">
        <v>77</v>
      </c>
      <c r="D35" s="13" t="s">
        <v>74</v>
      </c>
      <c r="E35" s="14">
        <v>1</v>
      </c>
      <c r="F35" s="15" t="s">
        <v>22</v>
      </c>
      <c r="G35" s="16">
        <v>2018</v>
      </c>
      <c r="H35" s="16">
        <v>2</v>
      </c>
      <c r="I35" s="9">
        <v>0</v>
      </c>
    </row>
    <row r="36" spans="2:9" ht="15.75" customHeight="1">
      <c r="B36" s="12" t="s">
        <v>64</v>
      </c>
      <c r="C36" s="13" t="s">
        <v>78</v>
      </c>
      <c r="D36" s="13" t="s">
        <v>74</v>
      </c>
      <c r="E36" s="14">
        <v>1</v>
      </c>
      <c r="F36" s="15" t="s">
        <v>22</v>
      </c>
      <c r="G36" s="16">
        <v>2018</v>
      </c>
      <c r="H36" s="16">
        <v>2</v>
      </c>
      <c r="I36" s="9">
        <v>0</v>
      </c>
    </row>
    <row r="37" spans="2:9" ht="15.75" customHeight="1">
      <c r="B37" s="12" t="s">
        <v>64</v>
      </c>
      <c r="C37" s="13" t="s">
        <v>79</v>
      </c>
      <c r="D37" s="13" t="s">
        <v>74</v>
      </c>
      <c r="E37" s="14">
        <v>1</v>
      </c>
      <c r="F37" s="15" t="s">
        <v>22</v>
      </c>
      <c r="G37" s="16">
        <v>2019</v>
      </c>
      <c r="H37" s="16">
        <v>1</v>
      </c>
      <c r="I37" s="9">
        <v>0</v>
      </c>
    </row>
    <row r="38" spans="2:9" ht="15.75" customHeight="1">
      <c r="B38" s="12" t="s">
        <v>64</v>
      </c>
      <c r="C38" s="13" t="s">
        <v>80</v>
      </c>
      <c r="D38" s="13" t="s">
        <v>74</v>
      </c>
      <c r="E38" s="14">
        <v>1</v>
      </c>
      <c r="F38" s="15" t="s">
        <v>22</v>
      </c>
      <c r="G38" s="16">
        <v>2019</v>
      </c>
      <c r="H38" s="16">
        <v>1</v>
      </c>
      <c r="I38" s="9">
        <v>0</v>
      </c>
    </row>
    <row r="39" spans="2:9" ht="15.75" customHeight="1">
      <c r="B39" s="12" t="s">
        <v>64</v>
      </c>
      <c r="C39" s="13" t="s">
        <v>81</v>
      </c>
      <c r="D39" s="13" t="s">
        <v>74</v>
      </c>
      <c r="E39" s="14">
        <v>1</v>
      </c>
      <c r="F39" s="15" t="s">
        <v>22</v>
      </c>
      <c r="G39" s="16">
        <v>2011</v>
      </c>
      <c r="H39" s="16">
        <v>3</v>
      </c>
      <c r="I39" s="9">
        <v>0</v>
      </c>
    </row>
    <row r="40" spans="2:9" ht="15.75" customHeight="1">
      <c r="B40" s="12" t="s">
        <v>64</v>
      </c>
      <c r="C40" s="13" t="s">
        <v>82</v>
      </c>
      <c r="D40" s="13" t="s">
        <v>74</v>
      </c>
      <c r="E40" s="14">
        <v>1</v>
      </c>
      <c r="F40" s="15" t="s">
        <v>22</v>
      </c>
      <c r="G40" s="16">
        <v>2018</v>
      </c>
      <c r="H40" s="16">
        <v>2</v>
      </c>
      <c r="I40" s="9">
        <v>0</v>
      </c>
    </row>
    <row r="41" spans="2:9" ht="15.75" customHeight="1">
      <c r="B41" s="12" t="s">
        <v>64</v>
      </c>
      <c r="C41" s="13" t="s">
        <v>83</v>
      </c>
      <c r="D41" s="13" t="s">
        <v>74</v>
      </c>
      <c r="E41" s="14">
        <v>1</v>
      </c>
      <c r="F41" s="15" t="s">
        <v>22</v>
      </c>
      <c r="G41" s="16">
        <v>2018</v>
      </c>
      <c r="H41" s="16">
        <v>2</v>
      </c>
      <c r="I41" s="9">
        <v>0</v>
      </c>
    </row>
    <row r="42" spans="2:9" ht="15.75" customHeight="1">
      <c r="B42" s="12" t="s">
        <v>64</v>
      </c>
      <c r="C42" s="13" t="s">
        <v>76</v>
      </c>
      <c r="D42" s="13" t="s">
        <v>74</v>
      </c>
      <c r="E42" s="14">
        <v>1</v>
      </c>
      <c r="F42" s="15" t="s">
        <v>22</v>
      </c>
      <c r="G42" s="16">
        <v>2018</v>
      </c>
      <c r="H42" s="16">
        <v>2</v>
      </c>
      <c r="I42" s="9">
        <v>0</v>
      </c>
    </row>
    <row r="43" spans="2:9" ht="15.75" customHeight="1">
      <c r="B43" s="12" t="s">
        <v>64</v>
      </c>
      <c r="C43" s="13" t="s">
        <v>84</v>
      </c>
      <c r="D43" s="13" t="s">
        <v>85</v>
      </c>
      <c r="E43" s="14">
        <v>2</v>
      </c>
      <c r="F43" s="15" t="s">
        <v>22</v>
      </c>
      <c r="G43" s="16">
        <v>2019</v>
      </c>
      <c r="H43" s="16">
        <v>1</v>
      </c>
      <c r="I43" s="9">
        <v>0</v>
      </c>
    </row>
    <row r="44" spans="2:9" ht="15.75" customHeight="1">
      <c r="B44" s="12" t="s">
        <v>64</v>
      </c>
      <c r="C44" s="13" t="s">
        <v>76</v>
      </c>
      <c r="D44" s="13" t="s">
        <v>85</v>
      </c>
      <c r="E44" s="14">
        <v>1</v>
      </c>
      <c r="F44" s="15" t="s">
        <v>22</v>
      </c>
      <c r="G44" s="16">
        <v>2019</v>
      </c>
      <c r="H44" s="16">
        <v>1</v>
      </c>
      <c r="I44" s="9">
        <v>0</v>
      </c>
    </row>
    <row r="45" spans="2:9" ht="15.75" customHeight="1">
      <c r="B45" s="12" t="s">
        <v>64</v>
      </c>
      <c r="C45" s="13" t="s">
        <v>76</v>
      </c>
      <c r="D45" s="13" t="s">
        <v>85</v>
      </c>
      <c r="E45" s="14">
        <v>1</v>
      </c>
      <c r="F45" s="15" t="s">
        <v>22</v>
      </c>
      <c r="G45" s="16">
        <v>2018</v>
      </c>
      <c r="H45" s="16">
        <v>2</v>
      </c>
      <c r="I45" s="9">
        <v>0</v>
      </c>
    </row>
    <row r="46" spans="2:9" ht="15.75" customHeight="1">
      <c r="B46" s="12" t="s">
        <v>64</v>
      </c>
      <c r="C46" s="13" t="s">
        <v>86</v>
      </c>
      <c r="D46" s="13" t="s">
        <v>85</v>
      </c>
      <c r="E46" s="14">
        <v>2</v>
      </c>
      <c r="F46" s="15" t="s">
        <v>22</v>
      </c>
      <c r="G46" s="16">
        <v>2019</v>
      </c>
      <c r="H46" s="16">
        <v>1</v>
      </c>
      <c r="I46" s="9">
        <v>0</v>
      </c>
    </row>
    <row r="47" spans="2:9" ht="15.75" customHeight="1">
      <c r="B47" s="12" t="s">
        <v>64</v>
      </c>
      <c r="C47" s="13" t="s">
        <v>87</v>
      </c>
      <c r="D47" s="13" t="s">
        <v>88</v>
      </c>
      <c r="E47" s="14">
        <v>1</v>
      </c>
      <c r="F47" s="15" t="s">
        <v>22</v>
      </c>
      <c r="G47" s="16">
        <v>2018</v>
      </c>
      <c r="H47" s="16">
        <v>2</v>
      </c>
      <c r="I47" s="9">
        <v>0</v>
      </c>
    </row>
    <row r="48" spans="2:9" ht="15.75" customHeight="1">
      <c r="B48" s="12" t="s">
        <v>64</v>
      </c>
      <c r="C48" s="13" t="s">
        <v>89</v>
      </c>
      <c r="D48" s="13" t="s">
        <v>88</v>
      </c>
      <c r="E48" s="14">
        <v>1</v>
      </c>
      <c r="F48" s="15" t="s">
        <v>22</v>
      </c>
      <c r="G48" s="16">
        <v>2018</v>
      </c>
      <c r="H48" s="16">
        <v>2</v>
      </c>
      <c r="I48" s="9">
        <v>0</v>
      </c>
    </row>
    <row r="49" spans="2:9" ht="15.75" customHeight="1">
      <c r="B49" s="12" t="s">
        <v>64</v>
      </c>
      <c r="C49" s="13" t="s">
        <v>76</v>
      </c>
      <c r="D49" s="13" t="s">
        <v>88</v>
      </c>
      <c r="E49" s="14">
        <v>1</v>
      </c>
      <c r="F49" s="15" t="s">
        <v>22</v>
      </c>
      <c r="G49" s="16">
        <v>2018</v>
      </c>
      <c r="H49" s="16">
        <v>2</v>
      </c>
      <c r="I49" s="9">
        <v>0</v>
      </c>
    </row>
    <row r="50" spans="2:9" ht="15.75" customHeight="1">
      <c r="B50" s="12" t="s">
        <v>64</v>
      </c>
      <c r="C50" s="13" t="s">
        <v>90</v>
      </c>
      <c r="D50" s="13" t="s">
        <v>88</v>
      </c>
      <c r="E50" s="14">
        <v>2</v>
      </c>
      <c r="F50" s="15" t="s">
        <v>22</v>
      </c>
      <c r="G50" s="16">
        <v>2019</v>
      </c>
      <c r="H50" s="16">
        <v>1</v>
      </c>
      <c r="I50" s="9">
        <v>0</v>
      </c>
    </row>
    <row r="51" spans="2:9" ht="15.75" customHeight="1">
      <c r="B51" s="12" t="s">
        <v>64</v>
      </c>
      <c r="C51" s="13" t="s">
        <v>91</v>
      </c>
      <c r="D51" s="13" t="s">
        <v>88</v>
      </c>
      <c r="E51" s="14">
        <v>1</v>
      </c>
      <c r="F51" s="15" t="s">
        <v>22</v>
      </c>
      <c r="G51" s="16">
        <v>2019</v>
      </c>
      <c r="H51" s="16">
        <v>1</v>
      </c>
      <c r="I51" s="9">
        <v>0</v>
      </c>
    </row>
    <row r="52" spans="2:9" ht="15.75" customHeight="1">
      <c r="B52" s="12" t="s">
        <v>64</v>
      </c>
      <c r="C52" s="13" t="s">
        <v>92</v>
      </c>
      <c r="D52" s="13" t="s">
        <v>93</v>
      </c>
      <c r="E52" s="14">
        <v>1</v>
      </c>
      <c r="F52" s="15" t="s">
        <v>22</v>
      </c>
      <c r="G52" s="16">
        <v>2018</v>
      </c>
      <c r="H52" s="16">
        <v>2</v>
      </c>
      <c r="I52" s="9">
        <v>0</v>
      </c>
    </row>
    <row r="53" spans="2:9" ht="15.75" customHeight="1">
      <c r="B53" s="12" t="s">
        <v>64</v>
      </c>
      <c r="C53" s="13" t="s">
        <v>94</v>
      </c>
      <c r="D53" s="13" t="s">
        <v>93</v>
      </c>
      <c r="E53" s="14">
        <v>1</v>
      </c>
      <c r="F53" s="15" t="s">
        <v>22</v>
      </c>
      <c r="G53" s="16">
        <v>2018</v>
      </c>
      <c r="H53" s="16">
        <v>2</v>
      </c>
      <c r="I53" s="9">
        <v>0</v>
      </c>
    </row>
    <row r="54" spans="2:9" ht="15.75" customHeight="1">
      <c r="B54" s="12" t="s">
        <v>64</v>
      </c>
      <c r="C54" s="13" t="s">
        <v>95</v>
      </c>
      <c r="D54" s="13" t="s">
        <v>93</v>
      </c>
      <c r="E54" s="14">
        <v>1</v>
      </c>
      <c r="F54" s="15" t="s">
        <v>22</v>
      </c>
      <c r="G54" s="16">
        <v>2018</v>
      </c>
      <c r="H54" s="16">
        <v>2</v>
      </c>
      <c r="I54" s="9">
        <v>0</v>
      </c>
    </row>
    <row r="55" spans="2:9" ht="15.75" customHeight="1">
      <c r="B55" s="12" t="s">
        <v>64</v>
      </c>
      <c r="C55" s="13" t="s">
        <v>96</v>
      </c>
      <c r="D55" s="13" t="s">
        <v>93</v>
      </c>
      <c r="E55" s="14">
        <v>1</v>
      </c>
      <c r="F55" s="15" t="s">
        <v>22</v>
      </c>
      <c r="G55" s="16">
        <v>2018</v>
      </c>
      <c r="H55" s="16">
        <v>2</v>
      </c>
      <c r="I55" s="9">
        <v>0</v>
      </c>
    </row>
    <row r="56" spans="2:9" ht="15.75" customHeight="1">
      <c r="B56" s="12" t="s">
        <v>64</v>
      </c>
      <c r="C56" s="13" t="s">
        <v>97</v>
      </c>
      <c r="D56" s="13" t="s">
        <v>93</v>
      </c>
      <c r="E56" s="14">
        <v>1</v>
      </c>
      <c r="F56" s="15" t="s">
        <v>22</v>
      </c>
      <c r="G56" s="16">
        <v>2019</v>
      </c>
      <c r="H56" s="16">
        <v>1</v>
      </c>
      <c r="I56" s="9">
        <v>0</v>
      </c>
    </row>
    <row r="57" spans="2:9" ht="15.75" customHeight="1">
      <c r="B57" s="12" t="s">
        <v>64</v>
      </c>
      <c r="C57" s="13" t="s">
        <v>98</v>
      </c>
      <c r="D57" s="13" t="s">
        <v>93</v>
      </c>
      <c r="E57" s="14">
        <v>1</v>
      </c>
      <c r="F57" s="15" t="s">
        <v>22</v>
      </c>
      <c r="G57" s="16">
        <v>2019</v>
      </c>
      <c r="H57" s="16">
        <v>1</v>
      </c>
      <c r="I57" s="9">
        <v>0</v>
      </c>
    </row>
    <row r="58" spans="2:9" ht="15.75" customHeight="1">
      <c r="B58" s="12" t="s">
        <v>64</v>
      </c>
      <c r="C58" s="13" t="s">
        <v>99</v>
      </c>
      <c r="D58" s="13" t="s">
        <v>100</v>
      </c>
      <c r="E58" s="14">
        <v>2</v>
      </c>
      <c r="F58" s="15" t="s">
        <v>22</v>
      </c>
      <c r="G58" s="16">
        <v>2019</v>
      </c>
      <c r="H58" s="16">
        <v>1</v>
      </c>
      <c r="I58" s="9">
        <v>0</v>
      </c>
    </row>
    <row r="59" spans="2:9" ht="15.75" customHeight="1">
      <c r="B59" s="4" t="s">
        <v>101</v>
      </c>
      <c r="C59" s="18" t="s">
        <v>102</v>
      </c>
      <c r="D59" s="4"/>
      <c r="E59" s="22"/>
      <c r="F59" s="22"/>
      <c r="G59" s="22"/>
      <c r="H59" s="22"/>
      <c r="I59" s="5"/>
    </row>
    <row r="60" spans="2:9" ht="15.75" customHeight="1">
      <c r="B60" s="12" t="s">
        <v>103</v>
      </c>
      <c r="C60" s="13" t="s">
        <v>104</v>
      </c>
      <c r="D60" s="13" t="s">
        <v>105</v>
      </c>
      <c r="E60" s="14">
        <v>1</v>
      </c>
      <c r="F60" s="15" t="s">
        <v>22</v>
      </c>
      <c r="G60" s="16">
        <v>1989</v>
      </c>
      <c r="H60" s="16">
        <v>1</v>
      </c>
      <c r="I60" s="9">
        <v>0</v>
      </c>
    </row>
    <row r="61" spans="2:9" ht="15.75" customHeight="1">
      <c r="B61" s="12" t="s">
        <v>103</v>
      </c>
      <c r="C61" s="13" t="s">
        <v>104</v>
      </c>
      <c r="D61" s="13" t="s">
        <v>106</v>
      </c>
      <c r="E61" s="14">
        <v>1</v>
      </c>
      <c r="F61" s="15" t="s">
        <v>22</v>
      </c>
      <c r="G61" s="16">
        <v>1989</v>
      </c>
      <c r="H61" s="16">
        <v>2</v>
      </c>
      <c r="I61" s="9">
        <v>0</v>
      </c>
    </row>
    <row r="62" spans="2:9" ht="15.75" customHeight="1">
      <c r="B62" s="12" t="s">
        <v>103</v>
      </c>
      <c r="C62" s="13" t="s">
        <v>104</v>
      </c>
      <c r="D62" s="13" t="s">
        <v>21</v>
      </c>
      <c r="E62" s="14">
        <v>1</v>
      </c>
      <c r="F62" s="15" t="s">
        <v>22</v>
      </c>
      <c r="G62" s="16">
        <v>1989</v>
      </c>
      <c r="H62" s="16">
        <v>1</v>
      </c>
      <c r="I62" s="9">
        <v>0</v>
      </c>
    </row>
    <row r="63" spans="2:9" ht="15.75" customHeight="1">
      <c r="B63" s="12" t="s">
        <v>107</v>
      </c>
      <c r="C63" s="13" t="s">
        <v>108</v>
      </c>
      <c r="D63" s="13" t="s">
        <v>21</v>
      </c>
      <c r="E63" s="14">
        <v>1</v>
      </c>
      <c r="F63" s="15" t="s">
        <v>22</v>
      </c>
      <c r="G63" s="16">
        <v>2015</v>
      </c>
      <c r="H63" s="16">
        <v>2</v>
      </c>
      <c r="I63" s="9">
        <v>0</v>
      </c>
    </row>
    <row r="64" spans="2:9" ht="15.75" customHeight="1">
      <c r="B64" s="12" t="s">
        <v>107</v>
      </c>
      <c r="C64" s="13" t="s">
        <v>109</v>
      </c>
      <c r="D64" s="13" t="s">
        <v>21</v>
      </c>
      <c r="E64" s="14">
        <v>1</v>
      </c>
      <c r="F64" s="15" t="s">
        <v>22</v>
      </c>
      <c r="G64" s="16">
        <v>2015</v>
      </c>
      <c r="H64" s="16">
        <v>2</v>
      </c>
      <c r="I64" s="9">
        <v>0</v>
      </c>
    </row>
    <row r="65" spans="2:9" ht="15.75" customHeight="1">
      <c r="B65" s="12" t="s">
        <v>107</v>
      </c>
      <c r="C65" s="13" t="s">
        <v>110</v>
      </c>
      <c r="D65" s="13" t="s">
        <v>21</v>
      </c>
      <c r="E65" s="14">
        <v>1</v>
      </c>
      <c r="F65" s="15" t="s">
        <v>22</v>
      </c>
      <c r="G65" s="16">
        <v>2015</v>
      </c>
      <c r="H65" s="16">
        <v>2</v>
      </c>
      <c r="I65" s="9">
        <v>0</v>
      </c>
    </row>
    <row r="66" spans="2:9" ht="15.75" customHeight="1">
      <c r="B66" s="12" t="s">
        <v>107</v>
      </c>
      <c r="C66" s="13" t="s">
        <v>111</v>
      </c>
      <c r="D66" s="13" t="s">
        <v>21</v>
      </c>
      <c r="E66" s="14">
        <v>2</v>
      </c>
      <c r="F66" s="15" t="s">
        <v>22</v>
      </c>
      <c r="G66" s="16">
        <v>2015</v>
      </c>
      <c r="H66" s="16">
        <v>2</v>
      </c>
      <c r="I66" s="9">
        <v>0</v>
      </c>
    </row>
    <row r="67" spans="2:9" ht="15.75" customHeight="1">
      <c r="B67" s="12" t="s">
        <v>112</v>
      </c>
      <c r="C67" s="13" t="s">
        <v>113</v>
      </c>
      <c r="D67" s="13" t="s">
        <v>114</v>
      </c>
      <c r="E67" s="14">
        <v>1</v>
      </c>
      <c r="F67" s="15" t="s">
        <v>22</v>
      </c>
      <c r="G67" s="16">
        <v>2017</v>
      </c>
      <c r="H67" s="16">
        <v>1</v>
      </c>
      <c r="I67" s="9">
        <v>0</v>
      </c>
    </row>
    <row r="68" spans="2:9" ht="15.75" customHeight="1">
      <c r="B68" s="12" t="s">
        <v>112</v>
      </c>
      <c r="C68" s="13" t="s">
        <v>115</v>
      </c>
      <c r="D68" s="13" t="s">
        <v>116</v>
      </c>
      <c r="E68" s="14">
        <v>1</v>
      </c>
      <c r="F68" s="15" t="s">
        <v>22</v>
      </c>
      <c r="G68" s="16">
        <v>2017</v>
      </c>
      <c r="H68" s="16">
        <v>1</v>
      </c>
      <c r="I68" s="9">
        <v>0</v>
      </c>
    </row>
    <row r="69" spans="2:9" ht="15.75" customHeight="1">
      <c r="B69" s="12" t="s">
        <v>112</v>
      </c>
      <c r="C69" s="13" t="s">
        <v>117</v>
      </c>
      <c r="D69" s="13" t="s">
        <v>105</v>
      </c>
      <c r="E69" s="14">
        <v>1</v>
      </c>
      <c r="F69" s="15" t="s">
        <v>22</v>
      </c>
      <c r="G69" s="16">
        <v>2004</v>
      </c>
      <c r="H69" s="16">
        <v>3</v>
      </c>
      <c r="I69" s="9">
        <v>0</v>
      </c>
    </row>
    <row r="70" spans="2:9" ht="15.75" customHeight="1">
      <c r="B70" s="12" t="s">
        <v>112</v>
      </c>
      <c r="C70" s="13" t="s">
        <v>118</v>
      </c>
      <c r="D70" s="13" t="s">
        <v>105</v>
      </c>
      <c r="E70" s="14">
        <v>1</v>
      </c>
      <c r="F70" s="15" t="s">
        <v>22</v>
      </c>
      <c r="G70" s="16">
        <v>2016</v>
      </c>
      <c r="H70" s="16">
        <v>2</v>
      </c>
      <c r="I70" s="9">
        <v>0</v>
      </c>
    </row>
    <row r="71" spans="2:9" ht="15.75" customHeight="1">
      <c r="B71" s="12" t="s">
        <v>112</v>
      </c>
      <c r="C71" s="13" t="s">
        <v>119</v>
      </c>
      <c r="D71" s="13" t="s">
        <v>105</v>
      </c>
      <c r="E71" s="14">
        <v>1</v>
      </c>
      <c r="F71" s="15" t="s">
        <v>22</v>
      </c>
      <c r="G71" s="16">
        <v>2004</v>
      </c>
      <c r="H71" s="16">
        <v>3</v>
      </c>
      <c r="I71" s="9">
        <v>0</v>
      </c>
    </row>
    <row r="72" spans="2:9" ht="15.75" customHeight="1">
      <c r="B72" s="12" t="s">
        <v>112</v>
      </c>
      <c r="C72" s="13" t="s">
        <v>120</v>
      </c>
      <c r="D72" s="13" t="s">
        <v>106</v>
      </c>
      <c r="E72" s="14">
        <v>1</v>
      </c>
      <c r="F72" s="15" t="s">
        <v>22</v>
      </c>
      <c r="G72" s="16">
        <v>2017</v>
      </c>
      <c r="H72" s="16">
        <v>1</v>
      </c>
      <c r="I72" s="9">
        <v>0</v>
      </c>
    </row>
    <row r="73" spans="2:9" ht="15.75" customHeight="1">
      <c r="B73" s="12" t="s">
        <v>112</v>
      </c>
      <c r="C73" s="13" t="s">
        <v>121</v>
      </c>
      <c r="D73" s="13" t="s">
        <v>106</v>
      </c>
      <c r="E73" s="14">
        <v>1</v>
      </c>
      <c r="F73" s="15" t="s">
        <v>22</v>
      </c>
      <c r="G73" s="16">
        <v>2016</v>
      </c>
      <c r="H73" s="16">
        <v>2</v>
      </c>
      <c r="I73" s="9">
        <v>0</v>
      </c>
    </row>
    <row r="74" spans="2:9" ht="15.75" customHeight="1">
      <c r="B74" s="12" t="s">
        <v>112</v>
      </c>
      <c r="C74" s="13" t="s">
        <v>122</v>
      </c>
      <c r="D74" s="13" t="s">
        <v>106</v>
      </c>
      <c r="E74" s="14">
        <v>1</v>
      </c>
      <c r="F74" s="15" t="s">
        <v>22</v>
      </c>
      <c r="G74" s="16">
        <v>2004</v>
      </c>
      <c r="H74" s="16">
        <v>3</v>
      </c>
      <c r="I74" s="9">
        <v>0</v>
      </c>
    </row>
    <row r="75" spans="2:9" ht="15.75" customHeight="1">
      <c r="B75" s="12" t="s">
        <v>112</v>
      </c>
      <c r="C75" s="13" t="s">
        <v>120</v>
      </c>
      <c r="D75" s="13" t="s">
        <v>106</v>
      </c>
      <c r="E75" s="14">
        <v>1</v>
      </c>
      <c r="F75" s="15" t="s">
        <v>22</v>
      </c>
      <c r="G75" s="16">
        <v>2017</v>
      </c>
      <c r="H75" s="16">
        <v>1</v>
      </c>
      <c r="I75" s="9">
        <v>0</v>
      </c>
    </row>
    <row r="76" spans="2:9" ht="15.75" customHeight="1">
      <c r="B76" s="12" t="s">
        <v>112</v>
      </c>
      <c r="C76" s="13" t="s">
        <v>123</v>
      </c>
      <c r="D76" s="13" t="s">
        <v>57</v>
      </c>
      <c r="E76" s="14">
        <v>1</v>
      </c>
      <c r="F76" s="15" t="s">
        <v>22</v>
      </c>
      <c r="G76" s="16">
        <v>2004</v>
      </c>
      <c r="H76" s="16">
        <v>3</v>
      </c>
      <c r="I76" s="9">
        <v>0</v>
      </c>
    </row>
    <row r="77" spans="2:9" ht="15.75" customHeight="1">
      <c r="B77" s="12" t="s">
        <v>112</v>
      </c>
      <c r="C77" s="13" t="s">
        <v>124</v>
      </c>
      <c r="D77" s="13" t="s">
        <v>21</v>
      </c>
      <c r="E77" s="14">
        <v>1</v>
      </c>
      <c r="F77" s="15" t="s">
        <v>22</v>
      </c>
      <c r="G77" s="16">
        <v>2016</v>
      </c>
      <c r="H77" s="16">
        <v>2</v>
      </c>
      <c r="I77" s="9">
        <v>0</v>
      </c>
    </row>
    <row r="78" spans="2:9" ht="15.75" customHeight="1">
      <c r="B78" s="12" t="s">
        <v>112</v>
      </c>
      <c r="C78" s="13" t="s">
        <v>125</v>
      </c>
      <c r="D78" s="13" t="s">
        <v>21</v>
      </c>
      <c r="E78" s="14">
        <v>1</v>
      </c>
      <c r="F78" s="15" t="s">
        <v>22</v>
      </c>
      <c r="G78" s="16">
        <v>2016</v>
      </c>
      <c r="H78" s="16">
        <v>2</v>
      </c>
      <c r="I78" s="9">
        <v>0</v>
      </c>
    </row>
    <row r="79" spans="2:9" ht="15.75" customHeight="1">
      <c r="B79" s="12" t="s">
        <v>112</v>
      </c>
      <c r="C79" s="13" t="s">
        <v>126</v>
      </c>
      <c r="D79" s="13" t="s">
        <v>21</v>
      </c>
      <c r="E79" s="14">
        <v>1</v>
      </c>
      <c r="F79" s="15" t="s">
        <v>22</v>
      </c>
      <c r="G79" s="16">
        <v>2016</v>
      </c>
      <c r="H79" s="16">
        <v>2</v>
      </c>
      <c r="I79" s="9">
        <v>0</v>
      </c>
    </row>
    <row r="80" spans="2:9" ht="15.75" customHeight="1">
      <c r="B80" s="12" t="s">
        <v>112</v>
      </c>
      <c r="C80" s="13" t="s">
        <v>127</v>
      </c>
      <c r="D80" s="13" t="s">
        <v>21</v>
      </c>
      <c r="E80" s="14">
        <v>1</v>
      </c>
      <c r="F80" s="15" t="s">
        <v>22</v>
      </c>
      <c r="G80" s="16">
        <v>2016</v>
      </c>
      <c r="H80" s="16">
        <v>2</v>
      </c>
      <c r="I80" s="9">
        <v>0</v>
      </c>
    </row>
    <row r="81" spans="2:9" ht="15.75" customHeight="1">
      <c r="B81" s="12" t="s">
        <v>112</v>
      </c>
      <c r="C81" s="13" t="s">
        <v>128</v>
      </c>
      <c r="D81" s="13" t="s">
        <v>21</v>
      </c>
      <c r="E81" s="14">
        <v>1</v>
      </c>
      <c r="F81" s="15" t="s">
        <v>22</v>
      </c>
      <c r="G81" s="16">
        <v>2017</v>
      </c>
      <c r="H81" s="16">
        <v>1</v>
      </c>
      <c r="I81" s="9">
        <v>0</v>
      </c>
    </row>
    <row r="82" spans="2:9" ht="15.75" customHeight="1">
      <c r="B82" s="12" t="s">
        <v>112</v>
      </c>
      <c r="C82" s="13" t="s">
        <v>129</v>
      </c>
      <c r="D82" s="13" t="s">
        <v>21</v>
      </c>
      <c r="E82" s="14">
        <v>1</v>
      </c>
      <c r="F82" s="15" t="s">
        <v>22</v>
      </c>
      <c r="G82" s="16">
        <v>2016</v>
      </c>
      <c r="H82" s="16">
        <v>2</v>
      </c>
      <c r="I82" s="9">
        <v>0</v>
      </c>
    </row>
    <row r="83" spans="2:9" ht="15.75" customHeight="1">
      <c r="B83" s="12" t="s">
        <v>112</v>
      </c>
      <c r="C83" s="13" t="s">
        <v>130</v>
      </c>
      <c r="D83" s="13" t="s">
        <v>21</v>
      </c>
      <c r="E83" s="14">
        <v>1</v>
      </c>
      <c r="F83" s="15" t="s">
        <v>22</v>
      </c>
      <c r="G83" s="16">
        <v>2016</v>
      </c>
      <c r="H83" s="16">
        <v>2</v>
      </c>
      <c r="I83" s="9">
        <v>0</v>
      </c>
    </row>
    <row r="84" spans="2:9" ht="15.75" customHeight="1">
      <c r="B84" s="12" t="s">
        <v>112</v>
      </c>
      <c r="C84" s="13" t="s">
        <v>131</v>
      </c>
      <c r="D84" s="13" t="s">
        <v>21</v>
      </c>
      <c r="E84" s="14">
        <v>1</v>
      </c>
      <c r="F84" s="15" t="s">
        <v>22</v>
      </c>
      <c r="G84" s="16">
        <v>2004</v>
      </c>
      <c r="H84" s="16">
        <v>3</v>
      </c>
      <c r="I84" s="9">
        <v>0</v>
      </c>
    </row>
    <row r="85" spans="2:9" ht="15.75" customHeight="1">
      <c r="B85" s="12" t="s">
        <v>112</v>
      </c>
      <c r="C85" s="13" t="s">
        <v>132</v>
      </c>
      <c r="D85" s="13" t="s">
        <v>21</v>
      </c>
      <c r="E85" s="14">
        <v>1</v>
      </c>
      <c r="F85" s="15" t="s">
        <v>22</v>
      </c>
      <c r="G85" s="16">
        <v>2004</v>
      </c>
      <c r="H85" s="16">
        <v>3</v>
      </c>
      <c r="I85" s="9">
        <v>0</v>
      </c>
    </row>
    <row r="86" spans="2:9" ht="15.75" customHeight="1">
      <c r="B86" s="12" t="s">
        <v>112</v>
      </c>
      <c r="C86" s="13" t="s">
        <v>133</v>
      </c>
      <c r="D86" s="13" t="s">
        <v>21</v>
      </c>
      <c r="E86" s="14">
        <v>1</v>
      </c>
      <c r="F86" s="15" t="s">
        <v>22</v>
      </c>
      <c r="G86" s="16">
        <v>2004</v>
      </c>
      <c r="H86" s="16">
        <v>3</v>
      </c>
      <c r="I86" s="9">
        <v>0</v>
      </c>
    </row>
    <row r="87" spans="2:9" ht="15.75" customHeight="1">
      <c r="B87" s="12" t="s">
        <v>134</v>
      </c>
      <c r="C87" s="13" t="s">
        <v>135</v>
      </c>
      <c r="D87" s="13" t="s">
        <v>116</v>
      </c>
      <c r="E87" s="14">
        <v>1</v>
      </c>
      <c r="F87" s="15" t="s">
        <v>22</v>
      </c>
      <c r="G87" s="16">
        <v>2017</v>
      </c>
      <c r="H87" s="16">
        <v>1</v>
      </c>
      <c r="I87" s="9">
        <v>0</v>
      </c>
    </row>
    <row r="88" spans="2:9" ht="15.75" customHeight="1">
      <c r="B88" s="12" t="s">
        <v>134</v>
      </c>
      <c r="C88" s="13" t="s">
        <v>136</v>
      </c>
      <c r="D88" s="13" t="s">
        <v>105</v>
      </c>
      <c r="E88" s="14">
        <v>1</v>
      </c>
      <c r="F88" s="15" t="s">
        <v>22</v>
      </c>
      <c r="G88" s="16">
        <v>2011</v>
      </c>
      <c r="H88" s="16">
        <v>3</v>
      </c>
      <c r="I88" s="9">
        <v>0</v>
      </c>
    </row>
    <row r="89" spans="2:9" ht="15.75" customHeight="1">
      <c r="B89" s="12" t="s">
        <v>134</v>
      </c>
      <c r="C89" s="13" t="s">
        <v>137</v>
      </c>
      <c r="D89" s="13" t="s">
        <v>105</v>
      </c>
      <c r="E89" s="14">
        <v>1</v>
      </c>
      <c r="F89" s="15" t="s">
        <v>22</v>
      </c>
      <c r="G89" s="16">
        <v>2011</v>
      </c>
      <c r="H89" s="16">
        <v>3</v>
      </c>
      <c r="I89" s="9">
        <v>0</v>
      </c>
    </row>
    <row r="90" spans="2:9" ht="15.75" customHeight="1">
      <c r="B90" s="12" t="s">
        <v>134</v>
      </c>
      <c r="C90" s="13" t="s">
        <v>138</v>
      </c>
      <c r="D90" s="13" t="s">
        <v>106</v>
      </c>
      <c r="E90" s="14">
        <v>1</v>
      </c>
      <c r="F90" s="15" t="s">
        <v>22</v>
      </c>
      <c r="G90" s="16">
        <v>2011</v>
      </c>
      <c r="H90" s="16">
        <v>3</v>
      </c>
      <c r="I90" s="9">
        <v>0</v>
      </c>
    </row>
    <row r="91" spans="2:9" ht="15.75" customHeight="1">
      <c r="B91" s="12" t="s">
        <v>134</v>
      </c>
      <c r="C91" s="13" t="s">
        <v>139</v>
      </c>
      <c r="D91" s="13" t="s">
        <v>106</v>
      </c>
      <c r="E91" s="14">
        <v>1</v>
      </c>
      <c r="F91" s="15" t="s">
        <v>22</v>
      </c>
      <c r="G91" s="16">
        <v>2011</v>
      </c>
      <c r="H91" s="16">
        <v>3</v>
      </c>
      <c r="I91" s="9">
        <v>0</v>
      </c>
    </row>
    <row r="92" spans="2:9" ht="15.75" customHeight="1">
      <c r="B92" s="12" t="s">
        <v>134</v>
      </c>
      <c r="C92" s="13" t="s">
        <v>140</v>
      </c>
      <c r="D92" s="13" t="s">
        <v>57</v>
      </c>
      <c r="E92" s="14">
        <v>2</v>
      </c>
      <c r="F92" s="15" t="s">
        <v>22</v>
      </c>
      <c r="G92" s="16">
        <v>1994</v>
      </c>
      <c r="H92" s="16">
        <v>3</v>
      </c>
      <c r="I92" s="9">
        <v>0</v>
      </c>
    </row>
    <row r="93" spans="2:9" ht="15.75" customHeight="1">
      <c r="B93" s="12" t="s">
        <v>134</v>
      </c>
      <c r="C93" s="13" t="s">
        <v>141</v>
      </c>
      <c r="D93" s="13" t="s">
        <v>21</v>
      </c>
      <c r="E93" s="14">
        <v>1</v>
      </c>
      <c r="F93" s="15" t="s">
        <v>22</v>
      </c>
      <c r="G93" s="16">
        <v>2011</v>
      </c>
      <c r="H93" s="16">
        <v>3</v>
      </c>
      <c r="I93" s="9">
        <v>0</v>
      </c>
    </row>
    <row r="94" spans="2:9" ht="15.75" customHeight="1">
      <c r="B94" s="12" t="s">
        <v>134</v>
      </c>
      <c r="C94" s="13" t="s">
        <v>142</v>
      </c>
      <c r="D94" s="13" t="s">
        <v>21</v>
      </c>
      <c r="E94" s="14">
        <v>1</v>
      </c>
      <c r="F94" s="15" t="s">
        <v>22</v>
      </c>
      <c r="G94" s="16">
        <v>2011</v>
      </c>
      <c r="H94" s="16">
        <v>3</v>
      </c>
      <c r="I94" s="9">
        <v>0</v>
      </c>
    </row>
    <row r="95" spans="2:9" ht="15.75" customHeight="1">
      <c r="B95" s="12" t="s">
        <v>134</v>
      </c>
      <c r="C95" s="13" t="s">
        <v>143</v>
      </c>
      <c r="D95" s="13" t="s">
        <v>21</v>
      </c>
      <c r="E95" s="14">
        <v>1</v>
      </c>
      <c r="F95" s="15" t="s">
        <v>22</v>
      </c>
      <c r="G95" s="16">
        <v>2015</v>
      </c>
      <c r="H95" s="16">
        <v>2</v>
      </c>
      <c r="I95" s="9">
        <v>0</v>
      </c>
    </row>
    <row r="96" spans="2:9" ht="15.75" customHeight="1">
      <c r="B96" s="12" t="s">
        <v>144</v>
      </c>
      <c r="C96" s="13" t="s">
        <v>145</v>
      </c>
      <c r="D96" s="13" t="s">
        <v>35</v>
      </c>
      <c r="E96" s="14">
        <v>1</v>
      </c>
      <c r="F96" s="15" t="s">
        <v>36</v>
      </c>
      <c r="G96" s="16">
        <v>1989</v>
      </c>
      <c r="H96" s="16">
        <v>1</v>
      </c>
      <c r="I96" s="9">
        <v>0</v>
      </c>
    </row>
    <row r="97" spans="2:9" ht="15.75" customHeight="1">
      <c r="B97" s="12" t="s">
        <v>146</v>
      </c>
      <c r="C97" s="13" t="s">
        <v>147</v>
      </c>
      <c r="D97" s="13" t="s">
        <v>35</v>
      </c>
      <c r="E97" s="14">
        <v>1</v>
      </c>
      <c r="F97" s="15" t="s">
        <v>36</v>
      </c>
      <c r="G97" s="16">
        <v>1989</v>
      </c>
      <c r="H97" s="16">
        <v>1</v>
      </c>
      <c r="I97" s="9">
        <v>0</v>
      </c>
    </row>
    <row r="98" spans="2:9" ht="15.75" customHeight="1">
      <c r="B98" s="12" t="s">
        <v>148</v>
      </c>
      <c r="C98" s="13" t="s">
        <v>149</v>
      </c>
      <c r="D98" s="13" t="s">
        <v>150</v>
      </c>
      <c r="E98" s="14">
        <v>9</v>
      </c>
      <c r="F98" s="15" t="s">
        <v>22</v>
      </c>
      <c r="G98" s="16">
        <v>1989</v>
      </c>
      <c r="H98" s="16">
        <v>1</v>
      </c>
      <c r="I98" s="9">
        <v>0</v>
      </c>
    </row>
    <row r="99" spans="2:9" ht="15.75" customHeight="1">
      <c r="B99" s="12" t="s">
        <v>148</v>
      </c>
      <c r="C99" s="13" t="s">
        <v>151</v>
      </c>
      <c r="D99" s="13" t="s">
        <v>152</v>
      </c>
      <c r="E99" s="14">
        <v>2</v>
      </c>
      <c r="F99" s="15" t="s">
        <v>22</v>
      </c>
      <c r="G99" s="16">
        <v>1994</v>
      </c>
      <c r="H99" s="16">
        <v>3</v>
      </c>
      <c r="I99" s="9">
        <v>0</v>
      </c>
    </row>
    <row r="100" spans="2:9" ht="15.75" customHeight="1">
      <c r="B100" s="6" t="s">
        <v>153</v>
      </c>
      <c r="C100" s="7" t="s">
        <v>154</v>
      </c>
      <c r="D100" s="4"/>
      <c r="E100" s="22"/>
      <c r="F100" s="22"/>
      <c r="G100" s="22"/>
      <c r="H100" s="22"/>
      <c r="I100" s="5"/>
    </row>
    <row r="101" spans="2:9" ht="15.75" customHeight="1">
      <c r="B101" s="12" t="s">
        <v>155</v>
      </c>
      <c r="C101" s="13" t="s">
        <v>156</v>
      </c>
      <c r="D101" s="13" t="s">
        <v>70</v>
      </c>
      <c r="E101" s="14">
        <v>3</v>
      </c>
      <c r="F101" s="15" t="s">
        <v>22</v>
      </c>
      <c r="G101" s="16">
        <v>1989</v>
      </c>
      <c r="H101" s="16">
        <v>4</v>
      </c>
      <c r="I101" s="9">
        <v>0</v>
      </c>
    </row>
    <row r="102" spans="2:9" ht="15.75" customHeight="1">
      <c r="B102" s="12" t="s">
        <v>155</v>
      </c>
      <c r="C102" s="13" t="s">
        <v>157</v>
      </c>
      <c r="D102" s="13" t="s">
        <v>88</v>
      </c>
      <c r="E102" s="14">
        <v>3</v>
      </c>
      <c r="F102" s="15" t="s">
        <v>22</v>
      </c>
      <c r="G102" s="16">
        <v>1989</v>
      </c>
      <c r="H102" s="16">
        <v>4</v>
      </c>
      <c r="I102" s="9">
        <v>0</v>
      </c>
    </row>
    <row r="103" spans="2:9" ht="15.75" customHeight="1">
      <c r="B103" s="12" t="s">
        <v>155</v>
      </c>
      <c r="C103" s="13" t="s">
        <v>156</v>
      </c>
      <c r="D103" s="13" t="s">
        <v>100</v>
      </c>
      <c r="E103" s="14">
        <v>3</v>
      </c>
      <c r="F103" s="15" t="s">
        <v>22</v>
      </c>
      <c r="G103" s="16">
        <v>1995</v>
      </c>
      <c r="H103" s="16">
        <v>1</v>
      </c>
      <c r="I103" s="9">
        <v>0</v>
      </c>
    </row>
    <row r="104" spans="2:9" ht="15.75" customHeight="1">
      <c r="B104" s="12" t="s">
        <v>158</v>
      </c>
      <c r="C104" s="13" t="s">
        <v>159</v>
      </c>
      <c r="D104" s="13" t="s">
        <v>70</v>
      </c>
      <c r="E104" s="14">
        <v>2</v>
      </c>
      <c r="F104" s="15" t="s">
        <v>22</v>
      </c>
      <c r="G104" s="16">
        <v>1989</v>
      </c>
      <c r="H104" s="16">
        <v>4</v>
      </c>
      <c r="I104" s="9">
        <v>0</v>
      </c>
    </row>
    <row r="105" spans="2:9" ht="15.75" customHeight="1">
      <c r="B105" s="12" t="s">
        <v>158</v>
      </c>
      <c r="C105" s="13" t="s">
        <v>160</v>
      </c>
      <c r="D105" s="13" t="s">
        <v>88</v>
      </c>
      <c r="E105" s="14">
        <v>3</v>
      </c>
      <c r="F105" s="15" t="s">
        <v>22</v>
      </c>
      <c r="G105" s="16">
        <v>2010</v>
      </c>
      <c r="H105" s="16">
        <v>2</v>
      </c>
      <c r="I105" s="9">
        <v>0</v>
      </c>
    </row>
    <row r="106" spans="2:9" ht="15.75" customHeight="1">
      <c r="B106" s="12" t="s">
        <v>158</v>
      </c>
      <c r="C106" s="13" t="s">
        <v>161</v>
      </c>
      <c r="D106" s="13" t="s">
        <v>85</v>
      </c>
      <c r="E106" s="14">
        <v>1</v>
      </c>
      <c r="F106" s="15" t="s">
        <v>22</v>
      </c>
      <c r="G106" s="16">
        <v>1989</v>
      </c>
      <c r="H106" s="16">
        <v>3</v>
      </c>
      <c r="I106" s="9">
        <v>0</v>
      </c>
    </row>
    <row r="107" spans="2:9" ht="15.75" customHeight="1">
      <c r="B107" s="12" t="s">
        <v>158</v>
      </c>
      <c r="C107" s="13" t="s">
        <v>161</v>
      </c>
      <c r="D107" s="13" t="s">
        <v>85</v>
      </c>
      <c r="E107" s="14">
        <v>1</v>
      </c>
      <c r="F107" s="15" t="s">
        <v>22</v>
      </c>
      <c r="G107" s="16">
        <v>1989</v>
      </c>
      <c r="H107" s="16">
        <v>3</v>
      </c>
      <c r="I107" s="9">
        <v>0</v>
      </c>
    </row>
    <row r="108" spans="2:9" ht="15.75" customHeight="1">
      <c r="B108" s="12" t="s">
        <v>158</v>
      </c>
      <c r="C108" s="13" t="s">
        <v>162</v>
      </c>
      <c r="D108" s="13" t="s">
        <v>163</v>
      </c>
      <c r="E108" s="14">
        <v>1</v>
      </c>
      <c r="F108" s="15" t="s">
        <v>22</v>
      </c>
      <c r="G108" s="16">
        <v>2020</v>
      </c>
      <c r="H108" s="16">
        <v>1</v>
      </c>
      <c r="I108" s="9">
        <v>0</v>
      </c>
    </row>
    <row r="109" spans="2:9" ht="15.75" customHeight="1">
      <c r="B109" s="12" t="s">
        <v>158</v>
      </c>
      <c r="C109" s="13" t="s">
        <v>164</v>
      </c>
      <c r="D109" s="13" t="s">
        <v>66</v>
      </c>
      <c r="E109" s="14">
        <v>1</v>
      </c>
      <c r="F109" s="15" t="s">
        <v>22</v>
      </c>
      <c r="G109" s="16">
        <v>1989</v>
      </c>
      <c r="H109" s="16">
        <v>3</v>
      </c>
      <c r="I109" s="9">
        <v>0</v>
      </c>
    </row>
    <row r="110" spans="2:9" ht="15.75" customHeight="1">
      <c r="B110" s="12" t="s">
        <v>158</v>
      </c>
      <c r="C110" s="13" t="s">
        <v>165</v>
      </c>
      <c r="D110" s="13" t="s">
        <v>70</v>
      </c>
      <c r="E110" s="14">
        <v>1</v>
      </c>
      <c r="F110" s="15" t="s">
        <v>22</v>
      </c>
      <c r="G110" s="16">
        <v>1989</v>
      </c>
      <c r="H110" s="16">
        <v>3</v>
      </c>
      <c r="I110" s="9">
        <v>0</v>
      </c>
    </row>
    <row r="111" spans="2:9" ht="15.75" customHeight="1">
      <c r="B111" s="12" t="s">
        <v>158</v>
      </c>
      <c r="C111" s="13" t="s">
        <v>165</v>
      </c>
      <c r="D111" s="13" t="s">
        <v>70</v>
      </c>
      <c r="E111" s="14">
        <v>1</v>
      </c>
      <c r="F111" s="15" t="s">
        <v>22</v>
      </c>
      <c r="G111" s="16">
        <v>1989</v>
      </c>
      <c r="H111" s="16">
        <v>3</v>
      </c>
      <c r="I111" s="9">
        <v>0</v>
      </c>
    </row>
    <row r="112" spans="2:9" ht="15.75" customHeight="1">
      <c r="B112" s="12" t="s">
        <v>158</v>
      </c>
      <c r="C112" s="13" t="s">
        <v>165</v>
      </c>
      <c r="D112" s="13" t="s">
        <v>70</v>
      </c>
      <c r="E112" s="14">
        <v>1</v>
      </c>
      <c r="F112" s="15" t="s">
        <v>22</v>
      </c>
      <c r="G112" s="16">
        <v>1989</v>
      </c>
      <c r="H112" s="16">
        <v>3</v>
      </c>
      <c r="I112" s="9">
        <v>0</v>
      </c>
    </row>
    <row r="113" spans="2:9" ht="15.75" customHeight="1">
      <c r="B113" s="12" t="s">
        <v>158</v>
      </c>
      <c r="C113" s="13" t="s">
        <v>165</v>
      </c>
      <c r="D113" s="13" t="s">
        <v>70</v>
      </c>
      <c r="E113" s="14">
        <v>1</v>
      </c>
      <c r="F113" s="15" t="s">
        <v>22</v>
      </c>
      <c r="G113" s="16">
        <v>1989</v>
      </c>
      <c r="H113" s="16">
        <v>3</v>
      </c>
      <c r="I113" s="9">
        <v>0</v>
      </c>
    </row>
    <row r="114" spans="2:9" ht="15.75" customHeight="1">
      <c r="B114" s="12" t="s">
        <v>158</v>
      </c>
      <c r="C114" s="13" t="s">
        <v>165</v>
      </c>
      <c r="D114" s="13" t="s">
        <v>70</v>
      </c>
      <c r="E114" s="14">
        <v>1</v>
      </c>
      <c r="F114" s="15" t="s">
        <v>22</v>
      </c>
      <c r="G114" s="16">
        <v>1989</v>
      </c>
      <c r="H114" s="16">
        <v>3</v>
      </c>
      <c r="I114" s="9">
        <v>0</v>
      </c>
    </row>
    <row r="115" spans="2:9" ht="15.75" customHeight="1">
      <c r="B115" s="12" t="s">
        <v>158</v>
      </c>
      <c r="C115" s="13" t="s">
        <v>165</v>
      </c>
      <c r="D115" s="13" t="s">
        <v>70</v>
      </c>
      <c r="E115" s="14">
        <v>1</v>
      </c>
      <c r="F115" s="15" t="s">
        <v>22</v>
      </c>
      <c r="G115" s="16">
        <v>1989</v>
      </c>
      <c r="H115" s="16">
        <v>3</v>
      </c>
      <c r="I115" s="9">
        <v>0</v>
      </c>
    </row>
    <row r="116" spans="2:9" ht="15.75" customHeight="1">
      <c r="B116" s="12" t="s">
        <v>158</v>
      </c>
      <c r="C116" s="13" t="s">
        <v>165</v>
      </c>
      <c r="D116" s="13" t="s">
        <v>70</v>
      </c>
      <c r="E116" s="14">
        <v>1</v>
      </c>
      <c r="F116" s="15" t="s">
        <v>22</v>
      </c>
      <c r="G116" s="16">
        <v>1989</v>
      </c>
      <c r="H116" s="16">
        <v>3</v>
      </c>
      <c r="I116" s="9">
        <v>0</v>
      </c>
    </row>
    <row r="117" spans="2:9" ht="15.75" customHeight="1">
      <c r="B117" s="12" t="s">
        <v>158</v>
      </c>
      <c r="C117" s="13" t="s">
        <v>166</v>
      </c>
      <c r="D117" s="13" t="s">
        <v>88</v>
      </c>
      <c r="E117" s="14">
        <v>1</v>
      </c>
      <c r="F117" s="15" t="s">
        <v>22</v>
      </c>
      <c r="G117" s="16">
        <v>2000</v>
      </c>
      <c r="H117" s="16">
        <v>2</v>
      </c>
      <c r="I117" s="9">
        <v>0</v>
      </c>
    </row>
    <row r="118" spans="2:9" ht="15.75" customHeight="1">
      <c r="B118" s="12" t="s">
        <v>158</v>
      </c>
      <c r="C118" s="13" t="s">
        <v>166</v>
      </c>
      <c r="D118" s="13" t="s">
        <v>88</v>
      </c>
      <c r="E118" s="14">
        <v>1</v>
      </c>
      <c r="F118" s="15" t="s">
        <v>22</v>
      </c>
      <c r="G118" s="16">
        <v>2020</v>
      </c>
      <c r="H118" s="16">
        <v>1</v>
      </c>
      <c r="I118" s="9">
        <v>0</v>
      </c>
    </row>
    <row r="119" spans="2:9" ht="15.75" customHeight="1">
      <c r="B119" s="12" t="s">
        <v>158</v>
      </c>
      <c r="C119" s="13" t="s">
        <v>165</v>
      </c>
      <c r="D119" s="13" t="s">
        <v>88</v>
      </c>
      <c r="E119" s="14">
        <v>1</v>
      </c>
      <c r="F119" s="15" t="s">
        <v>22</v>
      </c>
      <c r="G119" s="16">
        <v>2000</v>
      </c>
      <c r="H119" s="16">
        <v>2</v>
      </c>
      <c r="I119" s="9">
        <v>0</v>
      </c>
    </row>
    <row r="120" spans="2:9" ht="15.75" customHeight="1">
      <c r="B120" s="12" t="s">
        <v>158</v>
      </c>
      <c r="C120" s="13" t="s">
        <v>166</v>
      </c>
      <c r="D120" s="13" t="s">
        <v>100</v>
      </c>
      <c r="E120" s="14">
        <v>1</v>
      </c>
      <c r="F120" s="15" t="s">
        <v>22</v>
      </c>
      <c r="G120" s="16">
        <v>1989</v>
      </c>
      <c r="H120" s="16">
        <v>3</v>
      </c>
      <c r="I120" s="9">
        <v>0</v>
      </c>
    </row>
    <row r="121" spans="2:9" ht="15.75" customHeight="1">
      <c r="B121" s="12" t="s">
        <v>158</v>
      </c>
      <c r="C121" s="13" t="s">
        <v>167</v>
      </c>
      <c r="D121" s="13" t="s">
        <v>100</v>
      </c>
      <c r="E121" s="14">
        <v>3</v>
      </c>
      <c r="F121" s="15" t="s">
        <v>22</v>
      </c>
      <c r="G121" s="16">
        <v>1993</v>
      </c>
      <c r="H121" s="16">
        <v>3</v>
      </c>
      <c r="I121" s="9">
        <v>0</v>
      </c>
    </row>
    <row r="122" spans="2:9" ht="15.75" customHeight="1">
      <c r="B122" s="12" t="s">
        <v>158</v>
      </c>
      <c r="C122" s="13" t="s">
        <v>168</v>
      </c>
      <c r="D122" s="13" t="s">
        <v>100</v>
      </c>
      <c r="E122" s="14">
        <v>1</v>
      </c>
      <c r="F122" s="15" t="s">
        <v>22</v>
      </c>
      <c r="G122" s="16">
        <v>2020</v>
      </c>
      <c r="H122" s="16">
        <v>1</v>
      </c>
      <c r="I122" s="9">
        <v>0</v>
      </c>
    </row>
    <row r="123" spans="2:9" ht="15.75" customHeight="1">
      <c r="B123" s="12" t="s">
        <v>158</v>
      </c>
      <c r="C123" s="13" t="s">
        <v>169</v>
      </c>
      <c r="D123" s="13" t="s">
        <v>100</v>
      </c>
      <c r="E123" s="14">
        <v>1</v>
      </c>
      <c r="F123" s="15" t="s">
        <v>22</v>
      </c>
      <c r="G123" s="16">
        <v>2000</v>
      </c>
      <c r="H123" s="16">
        <v>2</v>
      </c>
      <c r="I123" s="9">
        <v>0</v>
      </c>
    </row>
    <row r="124" spans="2:9" ht="15.75" customHeight="1">
      <c r="B124" s="12" t="s">
        <v>158</v>
      </c>
      <c r="C124" s="13" t="s">
        <v>170</v>
      </c>
      <c r="D124" s="13" t="s">
        <v>100</v>
      </c>
      <c r="E124" s="14">
        <v>1</v>
      </c>
      <c r="F124" s="15" t="s">
        <v>22</v>
      </c>
      <c r="G124" s="16">
        <v>2000</v>
      </c>
      <c r="H124" s="16">
        <v>2</v>
      </c>
      <c r="I124" s="9">
        <v>0</v>
      </c>
    </row>
    <row r="125" spans="2:9" ht="15.75" customHeight="1">
      <c r="B125" s="12" t="s">
        <v>158</v>
      </c>
      <c r="C125" s="13" t="s">
        <v>171</v>
      </c>
      <c r="D125" s="13" t="s">
        <v>100</v>
      </c>
      <c r="E125" s="14">
        <v>1</v>
      </c>
      <c r="F125" s="15" t="s">
        <v>22</v>
      </c>
      <c r="G125" s="16">
        <v>1989</v>
      </c>
      <c r="H125" s="16">
        <v>3</v>
      </c>
      <c r="I125" s="9">
        <v>0</v>
      </c>
    </row>
    <row r="126" spans="2:9" ht="15.75" customHeight="1">
      <c r="B126" s="12" t="s">
        <v>158</v>
      </c>
      <c r="C126" s="13" t="s">
        <v>166</v>
      </c>
      <c r="D126" s="13" t="s">
        <v>100</v>
      </c>
      <c r="E126" s="14">
        <v>4</v>
      </c>
      <c r="F126" s="15" t="s">
        <v>22</v>
      </c>
      <c r="G126" s="16">
        <v>2025</v>
      </c>
      <c r="H126" s="16">
        <v>1</v>
      </c>
      <c r="I126" s="9">
        <v>0</v>
      </c>
    </row>
    <row r="127" spans="2:9" ht="15.75" customHeight="1">
      <c r="B127" s="12" t="s">
        <v>158</v>
      </c>
      <c r="C127" s="13" t="s">
        <v>172</v>
      </c>
      <c r="D127" s="13" t="s">
        <v>100</v>
      </c>
      <c r="E127" s="14">
        <v>3</v>
      </c>
      <c r="F127" s="15" t="s">
        <v>22</v>
      </c>
      <c r="G127" s="16">
        <v>1993</v>
      </c>
      <c r="H127" s="16">
        <v>1</v>
      </c>
      <c r="I127" s="9">
        <v>0</v>
      </c>
    </row>
    <row r="128" spans="2:9" ht="15.75" customHeight="1">
      <c r="B128" s="12" t="s">
        <v>158</v>
      </c>
      <c r="C128" s="13" t="s">
        <v>165</v>
      </c>
      <c r="D128" s="13" t="s">
        <v>100</v>
      </c>
      <c r="E128" s="14">
        <v>1</v>
      </c>
      <c r="F128" s="15" t="s">
        <v>22</v>
      </c>
      <c r="G128" s="16">
        <v>1993</v>
      </c>
      <c r="H128" s="16">
        <v>4</v>
      </c>
      <c r="I128" s="9">
        <v>0</v>
      </c>
    </row>
    <row r="129" spans="2:9" ht="15.75" customHeight="1">
      <c r="B129" s="12" t="s">
        <v>158</v>
      </c>
      <c r="C129" s="13" t="s">
        <v>165</v>
      </c>
      <c r="D129" s="13" t="s">
        <v>173</v>
      </c>
      <c r="E129" s="14">
        <v>1</v>
      </c>
      <c r="F129" s="15" t="s">
        <v>22</v>
      </c>
      <c r="G129" s="16">
        <v>2000</v>
      </c>
      <c r="H129" s="16">
        <v>2</v>
      </c>
      <c r="I129" s="9">
        <v>0</v>
      </c>
    </row>
    <row r="130" spans="2:9" ht="15.75" customHeight="1">
      <c r="B130" s="12" t="s">
        <v>158</v>
      </c>
      <c r="C130" s="13" t="s">
        <v>165</v>
      </c>
      <c r="D130" s="13" t="s">
        <v>174</v>
      </c>
      <c r="E130" s="14">
        <v>1</v>
      </c>
      <c r="F130" s="15" t="s">
        <v>22</v>
      </c>
      <c r="G130" s="16">
        <v>2000</v>
      </c>
      <c r="H130" s="16">
        <v>2</v>
      </c>
      <c r="I130" s="9">
        <v>0</v>
      </c>
    </row>
    <row r="131" spans="2:9" ht="15.75" customHeight="1">
      <c r="B131" s="12" t="s">
        <v>158</v>
      </c>
      <c r="C131" s="13" t="s">
        <v>175</v>
      </c>
      <c r="D131" s="13" t="s">
        <v>85</v>
      </c>
      <c r="E131" s="14">
        <v>1</v>
      </c>
      <c r="F131" s="15" t="s">
        <v>22</v>
      </c>
      <c r="G131" s="16">
        <v>2000</v>
      </c>
      <c r="H131" s="16">
        <v>2</v>
      </c>
      <c r="I131" s="9">
        <v>0</v>
      </c>
    </row>
    <row r="132" spans="2:9" ht="15.75" customHeight="1">
      <c r="B132" s="12" t="s">
        <v>158</v>
      </c>
      <c r="C132" s="13" t="s">
        <v>176</v>
      </c>
      <c r="D132" s="13" t="s">
        <v>85</v>
      </c>
      <c r="E132" s="14">
        <v>1</v>
      </c>
      <c r="F132" s="15" t="s">
        <v>22</v>
      </c>
      <c r="G132" s="16">
        <v>2020</v>
      </c>
      <c r="H132" s="16">
        <v>1</v>
      </c>
      <c r="I132" s="9">
        <v>0</v>
      </c>
    </row>
    <row r="133" spans="2:9" ht="15.75" customHeight="1">
      <c r="B133" s="12" t="s">
        <v>158</v>
      </c>
      <c r="C133" s="13" t="s">
        <v>176</v>
      </c>
      <c r="D133" s="13" t="s">
        <v>85</v>
      </c>
      <c r="E133" s="14">
        <v>1</v>
      </c>
      <c r="F133" s="15" t="s">
        <v>22</v>
      </c>
      <c r="G133" s="16">
        <v>2020</v>
      </c>
      <c r="H133" s="16">
        <v>1</v>
      </c>
      <c r="I133" s="9">
        <v>0</v>
      </c>
    </row>
    <row r="134" spans="2:9" ht="15.75" customHeight="1">
      <c r="B134" s="12" t="s">
        <v>158</v>
      </c>
      <c r="C134" s="13" t="s">
        <v>177</v>
      </c>
      <c r="D134" s="13" t="s">
        <v>66</v>
      </c>
      <c r="E134" s="14">
        <v>1</v>
      </c>
      <c r="F134" s="15" t="s">
        <v>22</v>
      </c>
      <c r="G134" s="16">
        <v>1989</v>
      </c>
      <c r="H134" s="16">
        <v>3</v>
      </c>
      <c r="I134" s="9">
        <v>0</v>
      </c>
    </row>
    <row r="135" spans="2:9" ht="15.75" customHeight="1">
      <c r="B135" s="12" t="s">
        <v>178</v>
      </c>
      <c r="C135" s="13" t="s">
        <v>179</v>
      </c>
      <c r="D135" s="13" t="s">
        <v>106</v>
      </c>
      <c r="E135" s="14">
        <v>3</v>
      </c>
      <c r="F135" s="15" t="s">
        <v>22</v>
      </c>
      <c r="G135" s="16">
        <v>2017</v>
      </c>
      <c r="H135" s="16">
        <v>1</v>
      </c>
      <c r="I135" s="9">
        <v>0</v>
      </c>
    </row>
    <row r="136" spans="2:9" ht="15.75" customHeight="1">
      <c r="B136" s="12" t="s">
        <v>178</v>
      </c>
      <c r="C136" s="13" t="s">
        <v>180</v>
      </c>
      <c r="D136" s="13" t="s">
        <v>181</v>
      </c>
      <c r="E136" s="14">
        <v>1</v>
      </c>
      <c r="F136" s="15" t="s">
        <v>22</v>
      </c>
      <c r="G136" s="16">
        <v>2000</v>
      </c>
      <c r="H136" s="16">
        <v>3</v>
      </c>
      <c r="I136" s="9">
        <v>0</v>
      </c>
    </row>
    <row r="137" spans="2:9" ht="15.75" customHeight="1">
      <c r="B137" s="12" t="s">
        <v>182</v>
      </c>
      <c r="C137" s="13" t="s">
        <v>183</v>
      </c>
      <c r="D137" s="13" t="s">
        <v>116</v>
      </c>
      <c r="E137" s="14">
        <v>1</v>
      </c>
      <c r="F137" s="15" t="s">
        <v>22</v>
      </c>
      <c r="G137" s="16">
        <v>2018</v>
      </c>
      <c r="H137" s="16">
        <v>1</v>
      </c>
      <c r="I137" s="9">
        <v>0</v>
      </c>
    </row>
    <row r="138" spans="2:9" ht="15.75" customHeight="1">
      <c r="B138" s="12" t="s">
        <v>184</v>
      </c>
      <c r="C138" s="13" t="s">
        <v>185</v>
      </c>
      <c r="D138" s="13" t="s">
        <v>85</v>
      </c>
      <c r="E138" s="14">
        <v>1</v>
      </c>
      <c r="F138" s="15" t="s">
        <v>22</v>
      </c>
      <c r="G138" s="16">
        <v>2021</v>
      </c>
      <c r="H138" s="16">
        <v>1</v>
      </c>
      <c r="I138" s="9">
        <v>0</v>
      </c>
    </row>
    <row r="139" spans="2:9" ht="15.75" customHeight="1">
      <c r="B139" s="12" t="s">
        <v>184</v>
      </c>
      <c r="C139" s="13" t="s">
        <v>186</v>
      </c>
      <c r="D139" s="13" t="s">
        <v>85</v>
      </c>
      <c r="E139" s="14">
        <v>1</v>
      </c>
      <c r="F139" s="15" t="s">
        <v>22</v>
      </c>
      <c r="G139" s="16">
        <v>2021</v>
      </c>
      <c r="H139" s="16">
        <v>1</v>
      </c>
      <c r="I139" s="9">
        <v>0</v>
      </c>
    </row>
    <row r="140" spans="2:9" ht="15.75" customHeight="1">
      <c r="B140" s="12" t="s">
        <v>184</v>
      </c>
      <c r="C140" s="13" t="s">
        <v>187</v>
      </c>
      <c r="D140" s="13" t="s">
        <v>88</v>
      </c>
      <c r="E140" s="14">
        <v>1</v>
      </c>
      <c r="F140" s="15" t="s">
        <v>22</v>
      </c>
      <c r="G140" s="16">
        <v>2021</v>
      </c>
      <c r="H140" s="16">
        <v>1</v>
      </c>
      <c r="I140" s="9">
        <v>0</v>
      </c>
    </row>
    <row r="141" spans="2:9" ht="15.75" customHeight="1">
      <c r="B141" s="12" t="s">
        <v>184</v>
      </c>
      <c r="C141" s="13" t="s">
        <v>188</v>
      </c>
      <c r="D141" s="13" t="s">
        <v>150</v>
      </c>
      <c r="E141" s="14">
        <v>1</v>
      </c>
      <c r="F141" s="15" t="s">
        <v>22</v>
      </c>
      <c r="G141" s="16">
        <v>1989</v>
      </c>
      <c r="H141" s="16">
        <v>4</v>
      </c>
      <c r="I141" s="9">
        <v>0</v>
      </c>
    </row>
    <row r="142" spans="2:9" ht="15.75" customHeight="1">
      <c r="B142" s="12" t="s">
        <v>184</v>
      </c>
      <c r="C142" s="13" t="s">
        <v>188</v>
      </c>
      <c r="D142" s="13" t="s">
        <v>114</v>
      </c>
      <c r="E142" s="14">
        <v>1</v>
      </c>
      <c r="F142" s="15" t="s">
        <v>22</v>
      </c>
      <c r="G142" s="16">
        <v>1989</v>
      </c>
      <c r="H142" s="16">
        <v>5</v>
      </c>
      <c r="I142" s="9">
        <v>0</v>
      </c>
    </row>
    <row r="143" spans="2:9" ht="15.75" customHeight="1">
      <c r="B143" s="12" t="s">
        <v>184</v>
      </c>
      <c r="C143" s="13" t="s">
        <v>189</v>
      </c>
      <c r="D143" s="13" t="s">
        <v>57</v>
      </c>
      <c r="E143" s="14">
        <v>1</v>
      </c>
      <c r="F143" s="15" t="s">
        <v>22</v>
      </c>
      <c r="G143" s="16">
        <v>2002</v>
      </c>
      <c r="H143" s="16">
        <v>2</v>
      </c>
      <c r="I143" s="9">
        <v>0</v>
      </c>
    </row>
    <row r="144" spans="2:9" ht="15.75" customHeight="1">
      <c r="B144" s="12" t="s">
        <v>184</v>
      </c>
      <c r="C144" s="13" t="s">
        <v>189</v>
      </c>
      <c r="D144" s="13" t="s">
        <v>57</v>
      </c>
      <c r="E144" s="14">
        <v>1</v>
      </c>
      <c r="F144" s="15" t="s">
        <v>22</v>
      </c>
      <c r="G144" s="16">
        <v>1994</v>
      </c>
      <c r="H144" s="16">
        <v>3</v>
      </c>
      <c r="I144" s="9">
        <v>0</v>
      </c>
    </row>
    <row r="145" spans="2:9" ht="15.75" customHeight="1">
      <c r="B145" s="12" t="s">
        <v>184</v>
      </c>
      <c r="C145" s="13" t="s">
        <v>190</v>
      </c>
      <c r="D145" s="13" t="s">
        <v>163</v>
      </c>
      <c r="E145" s="14">
        <v>1</v>
      </c>
      <c r="F145" s="15" t="s">
        <v>22</v>
      </c>
      <c r="G145" s="16">
        <v>2021</v>
      </c>
      <c r="H145" s="16">
        <v>1</v>
      </c>
      <c r="I145" s="9">
        <v>0</v>
      </c>
    </row>
    <row r="146" spans="2:9" ht="15.75" customHeight="1">
      <c r="B146" s="12" t="s">
        <v>184</v>
      </c>
      <c r="C146" s="13" t="s">
        <v>191</v>
      </c>
      <c r="D146" s="13" t="s">
        <v>192</v>
      </c>
      <c r="E146" s="14">
        <v>1</v>
      </c>
      <c r="F146" s="15" t="s">
        <v>22</v>
      </c>
      <c r="G146" s="16">
        <v>1989</v>
      </c>
      <c r="H146" s="16">
        <v>4</v>
      </c>
      <c r="I146" s="9">
        <v>0</v>
      </c>
    </row>
    <row r="147" spans="2:9" ht="15.75" customHeight="1">
      <c r="B147" s="12" t="s">
        <v>184</v>
      </c>
      <c r="C147" s="13" t="s">
        <v>193</v>
      </c>
      <c r="D147" s="13" t="s">
        <v>85</v>
      </c>
      <c r="E147" s="14">
        <v>1</v>
      </c>
      <c r="F147" s="15" t="s">
        <v>22</v>
      </c>
      <c r="G147" s="16">
        <v>2021</v>
      </c>
      <c r="H147" s="16">
        <v>1</v>
      </c>
      <c r="I147" s="9">
        <v>0</v>
      </c>
    </row>
    <row r="148" spans="2:9" ht="15.75" customHeight="1">
      <c r="B148" s="4" t="s">
        <v>194</v>
      </c>
      <c r="C148" s="18" t="s">
        <v>195</v>
      </c>
      <c r="D148" s="4"/>
      <c r="E148" s="22"/>
      <c r="F148" s="22"/>
      <c r="G148" s="22"/>
      <c r="H148" s="22"/>
      <c r="I148" s="5"/>
    </row>
    <row r="149" spans="2:9" ht="15.75" customHeight="1">
      <c r="B149" s="12" t="s">
        <v>196</v>
      </c>
      <c r="C149" s="13" t="s">
        <v>197</v>
      </c>
      <c r="D149" s="13" t="s">
        <v>57</v>
      </c>
      <c r="E149" s="14">
        <v>1</v>
      </c>
      <c r="F149" s="15" t="s">
        <v>22</v>
      </c>
      <c r="G149" s="16">
        <v>1989</v>
      </c>
      <c r="H149" s="16">
        <v>3</v>
      </c>
      <c r="I149" s="9">
        <v>0</v>
      </c>
    </row>
    <row r="150" spans="2:9" ht="15.75" customHeight="1">
      <c r="B150" s="12" t="s">
        <v>196</v>
      </c>
      <c r="C150" s="13" t="s">
        <v>198</v>
      </c>
      <c r="D150" s="13" t="s">
        <v>199</v>
      </c>
      <c r="E150" s="14">
        <v>1</v>
      </c>
      <c r="F150" s="15" t="s">
        <v>22</v>
      </c>
      <c r="G150" s="16">
        <v>1989</v>
      </c>
      <c r="H150" s="16">
        <v>3</v>
      </c>
      <c r="I150" s="9">
        <v>0</v>
      </c>
    </row>
    <row r="151" spans="2:9" ht="15.75" customHeight="1">
      <c r="B151" s="12" t="s">
        <v>200</v>
      </c>
      <c r="C151" s="13" t="s">
        <v>201</v>
      </c>
      <c r="D151" s="13" t="s">
        <v>202</v>
      </c>
      <c r="E151" s="14">
        <v>1</v>
      </c>
      <c r="F151" s="15" t="s">
        <v>22</v>
      </c>
      <c r="G151" s="16">
        <v>2015</v>
      </c>
      <c r="H151" s="16">
        <v>2</v>
      </c>
      <c r="I151" s="9">
        <v>0</v>
      </c>
    </row>
    <row r="152" spans="2:9" ht="15.75" customHeight="1">
      <c r="B152" s="12" t="s">
        <v>200</v>
      </c>
      <c r="C152" s="13" t="s">
        <v>203</v>
      </c>
      <c r="D152" s="13" t="s">
        <v>57</v>
      </c>
      <c r="E152" s="14">
        <v>1</v>
      </c>
      <c r="F152" s="15" t="s">
        <v>22</v>
      </c>
      <c r="G152" s="16">
        <v>2015</v>
      </c>
      <c r="H152" s="16">
        <v>2</v>
      </c>
      <c r="I152" s="9">
        <v>0</v>
      </c>
    </row>
    <row r="153" spans="2:9" ht="15.75" customHeight="1">
      <c r="B153" s="12" t="s">
        <v>200</v>
      </c>
      <c r="C153" s="13" t="s">
        <v>204</v>
      </c>
      <c r="D153" s="13" t="s">
        <v>163</v>
      </c>
      <c r="E153" s="14">
        <v>1</v>
      </c>
      <c r="F153" s="15" t="s">
        <v>22</v>
      </c>
      <c r="G153" s="16">
        <v>2015</v>
      </c>
      <c r="H153" s="16">
        <v>2</v>
      </c>
      <c r="I153" s="9">
        <v>0</v>
      </c>
    </row>
    <row r="154" spans="2:9" ht="15.75" customHeight="1">
      <c r="B154" s="12" t="s">
        <v>200</v>
      </c>
      <c r="C154" s="13" t="s">
        <v>205</v>
      </c>
      <c r="D154" s="13" t="s">
        <v>105</v>
      </c>
      <c r="E154" s="14">
        <v>1</v>
      </c>
      <c r="F154" s="15" t="s">
        <v>22</v>
      </c>
      <c r="G154" s="16">
        <v>2015</v>
      </c>
      <c r="H154" s="16">
        <v>2</v>
      </c>
      <c r="I154" s="9">
        <v>0</v>
      </c>
    </row>
    <row r="155" spans="2:9" ht="15.75" customHeight="1">
      <c r="B155" s="12" t="s">
        <v>200</v>
      </c>
      <c r="C155" s="13" t="s">
        <v>206</v>
      </c>
      <c r="D155" s="13" t="s">
        <v>106</v>
      </c>
      <c r="E155" s="14">
        <v>1</v>
      </c>
      <c r="F155" s="15" t="s">
        <v>22</v>
      </c>
      <c r="G155" s="16">
        <v>2015</v>
      </c>
      <c r="H155" s="16">
        <v>2</v>
      </c>
      <c r="I155" s="9">
        <v>0</v>
      </c>
    </row>
    <row r="156" spans="2:9" ht="15.75" customHeight="1">
      <c r="B156" s="12" t="s">
        <v>200</v>
      </c>
      <c r="C156" s="13" t="s">
        <v>207</v>
      </c>
      <c r="D156" s="13" t="s">
        <v>57</v>
      </c>
      <c r="E156" s="14">
        <v>1</v>
      </c>
      <c r="F156" s="15" t="s">
        <v>22</v>
      </c>
      <c r="G156" s="16">
        <v>2015</v>
      </c>
      <c r="H156" s="16">
        <v>2</v>
      </c>
      <c r="I156" s="9">
        <v>0</v>
      </c>
    </row>
    <row r="157" spans="2:9" ht="15.75" customHeight="1">
      <c r="B157" s="12" t="s">
        <v>200</v>
      </c>
      <c r="C157" s="13" t="s">
        <v>208</v>
      </c>
      <c r="D157" s="13" t="s">
        <v>21</v>
      </c>
      <c r="E157" s="14">
        <v>1</v>
      </c>
      <c r="F157" s="15" t="s">
        <v>22</v>
      </c>
      <c r="G157" s="16">
        <v>2015</v>
      </c>
      <c r="H157" s="16">
        <v>3</v>
      </c>
      <c r="I157" s="9">
        <v>0</v>
      </c>
    </row>
    <row r="158" spans="2:9" ht="15.75" customHeight="1">
      <c r="B158" s="4" t="s">
        <v>209</v>
      </c>
      <c r="C158" s="18" t="s">
        <v>210</v>
      </c>
      <c r="D158" s="4"/>
      <c r="E158" s="22"/>
      <c r="F158" s="22"/>
      <c r="G158" s="22"/>
      <c r="H158" s="22"/>
      <c r="I158" s="5"/>
    </row>
    <row r="159" spans="2:9" ht="15.75" customHeight="1">
      <c r="B159" s="12" t="s">
        <v>211</v>
      </c>
      <c r="C159" s="13" t="s">
        <v>212</v>
      </c>
      <c r="D159" s="13" t="s">
        <v>213</v>
      </c>
      <c r="E159" s="14">
        <v>1656</v>
      </c>
      <c r="F159" s="15" t="s">
        <v>22</v>
      </c>
      <c r="G159" s="16">
        <v>2023</v>
      </c>
      <c r="H159" s="16">
        <v>1</v>
      </c>
      <c r="I159" s="9">
        <v>0</v>
      </c>
    </row>
    <row r="160" spans="2:9" ht="15.75" customHeight="1">
      <c r="B160" s="12" t="s">
        <v>214</v>
      </c>
      <c r="C160" s="13" t="s">
        <v>215</v>
      </c>
      <c r="D160" s="13" t="s">
        <v>100</v>
      </c>
      <c r="E160" s="14">
        <v>4</v>
      </c>
      <c r="F160" s="15" t="s">
        <v>22</v>
      </c>
      <c r="G160" s="16">
        <v>2023</v>
      </c>
      <c r="H160" s="16">
        <v>1</v>
      </c>
      <c r="I160" s="9">
        <v>0</v>
      </c>
    </row>
    <row r="161" spans="2:9" ht="15.75" customHeight="1">
      <c r="B161" s="12" t="s">
        <v>216</v>
      </c>
      <c r="C161" s="13" t="s">
        <v>217</v>
      </c>
      <c r="D161" s="13" t="s">
        <v>218</v>
      </c>
      <c r="E161" s="14"/>
      <c r="F161" s="15"/>
      <c r="G161" s="16">
        <v>1993</v>
      </c>
      <c r="H161" s="16">
        <v>2</v>
      </c>
      <c r="I161" s="9">
        <v>0</v>
      </c>
    </row>
    <row r="162" spans="2:9" ht="15.75" customHeight="1">
      <c r="B162" s="12" t="s">
        <v>219</v>
      </c>
      <c r="C162" s="13" t="s">
        <v>220</v>
      </c>
      <c r="D162" s="13" t="s">
        <v>221</v>
      </c>
      <c r="E162" s="14">
        <v>1</v>
      </c>
      <c r="F162" s="15" t="s">
        <v>22</v>
      </c>
      <c r="G162" s="16">
        <v>2022</v>
      </c>
      <c r="H162" s="16">
        <v>1</v>
      </c>
      <c r="I162" s="9">
        <v>0</v>
      </c>
    </row>
    <row r="163" spans="2:9" ht="15.75" customHeight="1">
      <c r="B163" s="12" t="s">
        <v>219</v>
      </c>
      <c r="C163" s="13" t="s">
        <v>222</v>
      </c>
      <c r="D163" s="13" t="s">
        <v>221</v>
      </c>
      <c r="E163" s="14">
        <v>1</v>
      </c>
      <c r="F163" s="15" t="s">
        <v>22</v>
      </c>
      <c r="G163" s="16">
        <v>1989</v>
      </c>
      <c r="H163" s="16">
        <v>3</v>
      </c>
      <c r="I163" s="9">
        <v>0</v>
      </c>
    </row>
    <row r="164" spans="2:9" ht="15.75" customHeight="1">
      <c r="B164" s="12" t="s">
        <v>219</v>
      </c>
      <c r="C164" s="13" t="s">
        <v>223</v>
      </c>
      <c r="D164" s="13" t="s">
        <v>57</v>
      </c>
      <c r="E164" s="14">
        <v>1</v>
      </c>
      <c r="F164" s="15" t="s">
        <v>22</v>
      </c>
      <c r="G164" s="16">
        <v>1989</v>
      </c>
      <c r="H164" s="16">
        <v>3</v>
      </c>
      <c r="I164" s="9">
        <v>0</v>
      </c>
    </row>
    <row r="165" spans="2:9" ht="15.75" customHeight="1">
      <c r="B165" s="12" t="s">
        <v>224</v>
      </c>
      <c r="C165" s="13" t="s">
        <v>225</v>
      </c>
      <c r="D165" s="13" t="s">
        <v>226</v>
      </c>
      <c r="E165" s="14">
        <v>20</v>
      </c>
      <c r="F165" s="15" t="s">
        <v>22</v>
      </c>
      <c r="G165" s="16">
        <v>2023</v>
      </c>
      <c r="H165" s="16">
        <v>1</v>
      </c>
      <c r="I165" s="9">
        <v>0</v>
      </c>
    </row>
    <row r="166" spans="2:9" ht="15.75" customHeight="1">
      <c r="B166" s="4" t="s">
        <v>227</v>
      </c>
      <c r="C166" s="18" t="s">
        <v>228</v>
      </c>
      <c r="D166" s="4"/>
      <c r="E166" s="22"/>
      <c r="F166" s="22"/>
      <c r="G166" s="22"/>
      <c r="H166" s="22"/>
      <c r="I166" s="5"/>
    </row>
    <row r="167" spans="2:9" ht="15.75" customHeight="1">
      <c r="B167" s="12" t="s">
        <v>229</v>
      </c>
      <c r="C167" s="13" t="s">
        <v>230</v>
      </c>
      <c r="D167" s="13" t="s">
        <v>100</v>
      </c>
      <c r="E167" s="14">
        <v>4</v>
      </c>
      <c r="F167" s="15" t="s">
        <v>22</v>
      </c>
      <c r="G167" s="16">
        <v>2023</v>
      </c>
      <c r="H167" s="16">
        <v>1</v>
      </c>
      <c r="I167" s="9">
        <v>0</v>
      </c>
    </row>
    <row r="168" spans="2:9" ht="15.75" customHeight="1">
      <c r="B168" s="12" t="s">
        <v>229</v>
      </c>
      <c r="C168" s="13" t="s">
        <v>231</v>
      </c>
      <c r="D168" s="13" t="s">
        <v>232</v>
      </c>
      <c r="E168" s="14">
        <v>1</v>
      </c>
      <c r="F168" s="15" t="s">
        <v>22</v>
      </c>
      <c r="G168" s="16">
        <v>1989</v>
      </c>
      <c r="H168" s="16">
        <v>3</v>
      </c>
      <c r="I168" s="9">
        <v>0</v>
      </c>
    </row>
    <row r="169" spans="2:9" ht="15.75" customHeight="1">
      <c r="B169" s="12" t="s">
        <v>229</v>
      </c>
      <c r="C169" s="13" t="s">
        <v>233</v>
      </c>
      <c r="D169" s="13" t="s">
        <v>234</v>
      </c>
      <c r="E169" s="14">
        <v>1</v>
      </c>
      <c r="F169" s="15" t="s">
        <v>22</v>
      </c>
      <c r="G169" s="16">
        <v>1989</v>
      </c>
      <c r="H169" s="16">
        <v>3</v>
      </c>
      <c r="I169" s="9">
        <v>0</v>
      </c>
    </row>
    <row r="170" spans="2:9" ht="15.75" customHeight="1">
      <c r="B170" s="12" t="s">
        <v>229</v>
      </c>
      <c r="C170" s="13" t="s">
        <v>235</v>
      </c>
      <c r="D170" s="13" t="s">
        <v>236</v>
      </c>
      <c r="E170" s="14">
        <v>1</v>
      </c>
      <c r="F170" s="15" t="s">
        <v>22</v>
      </c>
      <c r="G170" s="16">
        <v>1989</v>
      </c>
      <c r="H170" s="16">
        <v>3</v>
      </c>
      <c r="I170" s="9">
        <v>0</v>
      </c>
    </row>
    <row r="171" spans="2:9" ht="15.75" customHeight="1">
      <c r="B171" s="12" t="s">
        <v>229</v>
      </c>
      <c r="C171" s="13" t="s">
        <v>237</v>
      </c>
      <c r="D171" s="13" t="s">
        <v>238</v>
      </c>
      <c r="E171" s="14">
        <v>1</v>
      </c>
      <c r="F171" s="15" t="s">
        <v>22</v>
      </c>
      <c r="G171" s="16">
        <v>1989</v>
      </c>
      <c r="H171" s="16">
        <v>3</v>
      </c>
      <c r="I171" s="9">
        <v>0</v>
      </c>
    </row>
    <row r="172" spans="2:9" ht="15.75" customHeight="1">
      <c r="B172" s="12" t="s">
        <v>229</v>
      </c>
      <c r="C172" s="13" t="s">
        <v>239</v>
      </c>
      <c r="D172" s="13" t="s">
        <v>150</v>
      </c>
      <c r="E172" s="14">
        <v>1</v>
      </c>
      <c r="F172" s="15" t="s">
        <v>22</v>
      </c>
      <c r="G172" s="16">
        <v>1989</v>
      </c>
      <c r="H172" s="16">
        <v>3</v>
      </c>
      <c r="I172" s="9">
        <v>0</v>
      </c>
    </row>
    <row r="173" spans="2:9" ht="15.75" customHeight="1">
      <c r="B173" s="12" t="s">
        <v>229</v>
      </c>
      <c r="C173" s="13" t="s">
        <v>240</v>
      </c>
      <c r="D173" s="13" t="s">
        <v>150</v>
      </c>
      <c r="E173" s="14">
        <v>1</v>
      </c>
      <c r="F173" s="15" t="s">
        <v>22</v>
      </c>
      <c r="G173" s="16">
        <v>1989</v>
      </c>
      <c r="H173" s="16">
        <v>3</v>
      </c>
      <c r="I173" s="9">
        <v>0</v>
      </c>
    </row>
    <row r="174" spans="2:9" ht="15.75" customHeight="1">
      <c r="B174" s="12" t="s">
        <v>229</v>
      </c>
      <c r="C174" s="13" t="s">
        <v>241</v>
      </c>
      <c r="D174" s="13" t="s">
        <v>242</v>
      </c>
      <c r="E174" s="14">
        <v>1</v>
      </c>
      <c r="F174" s="15" t="s">
        <v>22</v>
      </c>
      <c r="G174" s="16">
        <v>1989</v>
      </c>
      <c r="H174" s="16">
        <v>3</v>
      </c>
      <c r="I174" s="9">
        <v>0</v>
      </c>
    </row>
    <row r="175" spans="2:9" ht="15.75" customHeight="1">
      <c r="B175" s="12" t="s">
        <v>229</v>
      </c>
      <c r="C175" s="13" t="s">
        <v>243</v>
      </c>
      <c r="D175" s="13" t="s">
        <v>244</v>
      </c>
      <c r="E175" s="14">
        <v>1</v>
      </c>
      <c r="F175" s="15" t="s">
        <v>22</v>
      </c>
      <c r="G175" s="16">
        <v>1989</v>
      </c>
      <c r="H175" s="16">
        <v>3</v>
      </c>
      <c r="I175" s="9">
        <v>0</v>
      </c>
    </row>
    <row r="176" spans="2:9" ht="15.75" customHeight="1">
      <c r="B176" s="12" t="s">
        <v>229</v>
      </c>
      <c r="C176" s="13" t="s">
        <v>245</v>
      </c>
      <c r="D176" s="13" t="s">
        <v>246</v>
      </c>
      <c r="E176" s="14">
        <v>1</v>
      </c>
      <c r="F176" s="15" t="s">
        <v>22</v>
      </c>
      <c r="G176" s="16">
        <v>1989</v>
      </c>
      <c r="H176" s="16">
        <v>3</v>
      </c>
      <c r="I176" s="9">
        <v>0</v>
      </c>
    </row>
    <row r="177" spans="2:9" ht="15.75" customHeight="1">
      <c r="B177" s="12" t="s">
        <v>229</v>
      </c>
      <c r="C177" s="13" t="s">
        <v>247</v>
      </c>
      <c r="D177" s="13" t="s">
        <v>248</v>
      </c>
      <c r="E177" s="14">
        <v>1</v>
      </c>
      <c r="F177" s="15" t="s">
        <v>22</v>
      </c>
      <c r="G177" s="16">
        <v>1989</v>
      </c>
      <c r="H177" s="16">
        <v>1</v>
      </c>
      <c r="I177" s="9">
        <v>0</v>
      </c>
    </row>
    <row r="178" spans="2:9" ht="15.75" customHeight="1">
      <c r="B178" s="12" t="s">
        <v>229</v>
      </c>
      <c r="C178" s="13" t="s">
        <v>249</v>
      </c>
      <c r="D178" s="13" t="s">
        <v>250</v>
      </c>
      <c r="E178" s="14">
        <v>1</v>
      </c>
      <c r="F178" s="15" t="s">
        <v>22</v>
      </c>
      <c r="G178" s="16">
        <v>1989</v>
      </c>
      <c r="H178" s="16">
        <v>3</v>
      </c>
      <c r="I178" s="9">
        <v>0</v>
      </c>
    </row>
    <row r="179" spans="2:9" ht="15.75" customHeight="1">
      <c r="B179" s="12" t="s">
        <v>229</v>
      </c>
      <c r="C179" s="13" t="s">
        <v>251</v>
      </c>
      <c r="D179" s="13" t="s">
        <v>252</v>
      </c>
      <c r="E179" s="14">
        <v>1</v>
      </c>
      <c r="F179" s="15" t="s">
        <v>22</v>
      </c>
      <c r="G179" s="16">
        <v>1989</v>
      </c>
      <c r="H179" s="16">
        <v>3</v>
      </c>
      <c r="I179" s="9">
        <v>0</v>
      </c>
    </row>
    <row r="180" spans="2:9" ht="15.75" customHeight="1">
      <c r="B180" s="12" t="s">
        <v>229</v>
      </c>
      <c r="C180" s="13" t="s">
        <v>253</v>
      </c>
      <c r="D180" s="13" t="s">
        <v>254</v>
      </c>
      <c r="E180" s="14">
        <v>1</v>
      </c>
      <c r="F180" s="15" t="s">
        <v>22</v>
      </c>
      <c r="G180" s="16">
        <v>1989</v>
      </c>
      <c r="H180" s="16">
        <v>1</v>
      </c>
      <c r="I180" s="9">
        <v>0</v>
      </c>
    </row>
    <row r="181" spans="2:9" ht="15.75" customHeight="1">
      <c r="B181" s="12" t="s">
        <v>229</v>
      </c>
      <c r="C181" s="13" t="s">
        <v>255</v>
      </c>
      <c r="D181" s="13" t="s">
        <v>152</v>
      </c>
      <c r="E181" s="14">
        <v>1</v>
      </c>
      <c r="F181" s="15" t="s">
        <v>22</v>
      </c>
      <c r="G181" s="16">
        <v>1989</v>
      </c>
      <c r="H181" s="16">
        <v>3</v>
      </c>
      <c r="I181" s="9">
        <v>0</v>
      </c>
    </row>
    <row r="182" spans="2:9" ht="15.75" customHeight="1">
      <c r="B182" s="12" t="s">
        <v>229</v>
      </c>
      <c r="C182" s="13" t="s">
        <v>256</v>
      </c>
      <c r="D182" s="13" t="s">
        <v>57</v>
      </c>
      <c r="E182" s="14">
        <v>1</v>
      </c>
      <c r="F182" s="15" t="s">
        <v>22</v>
      </c>
      <c r="G182" s="16">
        <v>1989</v>
      </c>
      <c r="H182" s="16">
        <v>3</v>
      </c>
      <c r="I182" s="9">
        <v>0</v>
      </c>
    </row>
    <row r="183" spans="2:9" ht="15.75" customHeight="1">
      <c r="B183" s="12" t="s">
        <v>229</v>
      </c>
      <c r="C183" s="13" t="s">
        <v>257</v>
      </c>
      <c r="D183" s="13" t="s">
        <v>57</v>
      </c>
      <c r="E183" s="14">
        <v>1</v>
      </c>
      <c r="F183" s="15" t="s">
        <v>22</v>
      </c>
      <c r="G183" s="16">
        <v>1989</v>
      </c>
      <c r="H183" s="16">
        <v>3</v>
      </c>
      <c r="I183" s="9">
        <v>0</v>
      </c>
    </row>
    <row r="184" spans="2:9" ht="15.75" customHeight="1">
      <c r="B184" s="12" t="s">
        <v>229</v>
      </c>
      <c r="C184" s="13" t="s">
        <v>258</v>
      </c>
      <c r="D184" s="13" t="s">
        <v>57</v>
      </c>
      <c r="E184" s="14">
        <v>1</v>
      </c>
      <c r="F184" s="15" t="s">
        <v>22</v>
      </c>
      <c r="G184" s="16">
        <v>1989</v>
      </c>
      <c r="H184" s="16">
        <v>3</v>
      </c>
      <c r="I184" s="9">
        <v>0</v>
      </c>
    </row>
    <row r="185" spans="2:9" ht="15.75" customHeight="1">
      <c r="B185" s="12" t="s">
        <v>229</v>
      </c>
      <c r="C185" s="13" t="s">
        <v>259</v>
      </c>
      <c r="D185" s="13" t="s">
        <v>57</v>
      </c>
      <c r="E185" s="14">
        <v>1</v>
      </c>
      <c r="F185" s="15" t="s">
        <v>22</v>
      </c>
      <c r="G185" s="16">
        <v>1989</v>
      </c>
      <c r="H185" s="16">
        <v>3</v>
      </c>
      <c r="I185" s="9">
        <v>0</v>
      </c>
    </row>
    <row r="186" spans="2:9" ht="15.75" customHeight="1">
      <c r="B186" s="12" t="s">
        <v>229</v>
      </c>
      <c r="C186" s="13" t="s">
        <v>260</v>
      </c>
      <c r="D186" s="13" t="s">
        <v>261</v>
      </c>
      <c r="E186" s="14">
        <v>1</v>
      </c>
      <c r="F186" s="15" t="s">
        <v>22</v>
      </c>
      <c r="G186" s="16">
        <v>1989</v>
      </c>
      <c r="H186" s="16">
        <v>1</v>
      </c>
      <c r="I186" s="9">
        <v>0</v>
      </c>
    </row>
    <row r="187" spans="2:9" ht="15.75" customHeight="1">
      <c r="B187" s="12" t="s">
        <v>229</v>
      </c>
      <c r="C187" s="13" t="s">
        <v>262</v>
      </c>
      <c r="D187" s="13" t="s">
        <v>226</v>
      </c>
      <c r="E187" s="14">
        <v>1</v>
      </c>
      <c r="F187" s="15" t="s">
        <v>22</v>
      </c>
      <c r="G187" s="16">
        <v>1989</v>
      </c>
      <c r="H187" s="16">
        <v>1</v>
      </c>
      <c r="I187" s="9">
        <v>0</v>
      </c>
    </row>
    <row r="188" spans="2:9" ht="15.75" customHeight="1">
      <c r="B188" s="12" t="s">
        <v>229</v>
      </c>
      <c r="C188" s="13" t="s">
        <v>263</v>
      </c>
      <c r="D188" s="13" t="s">
        <v>226</v>
      </c>
      <c r="E188" s="14">
        <v>1</v>
      </c>
      <c r="F188" s="15" t="s">
        <v>22</v>
      </c>
      <c r="G188" s="16">
        <v>1989</v>
      </c>
      <c r="H188" s="16">
        <v>1</v>
      </c>
      <c r="I188" s="9">
        <v>0</v>
      </c>
    </row>
    <row r="189" spans="2:9" ht="15.75" customHeight="1">
      <c r="B189" s="12" t="s">
        <v>229</v>
      </c>
      <c r="C189" s="13" t="s">
        <v>264</v>
      </c>
      <c r="D189" s="13" t="s">
        <v>226</v>
      </c>
      <c r="E189" s="14">
        <v>1</v>
      </c>
      <c r="F189" s="15" t="s">
        <v>22</v>
      </c>
      <c r="G189" s="16">
        <v>1989</v>
      </c>
      <c r="H189" s="16">
        <v>1</v>
      </c>
      <c r="I189" s="9">
        <v>0</v>
      </c>
    </row>
    <row r="190" spans="2:9" ht="15.75" customHeight="1">
      <c r="B190" s="4" t="s">
        <v>265</v>
      </c>
      <c r="C190" s="18" t="s">
        <v>266</v>
      </c>
      <c r="D190" s="4"/>
      <c r="E190" s="22"/>
      <c r="F190" s="22"/>
      <c r="G190" s="22"/>
      <c r="H190" s="22"/>
      <c r="I190" s="5"/>
    </row>
    <row r="191" spans="2:9" ht="15.75" customHeight="1">
      <c r="B191" s="12" t="s">
        <v>267</v>
      </c>
      <c r="C191" s="13" t="s">
        <v>268</v>
      </c>
      <c r="D191" s="13" t="s">
        <v>269</v>
      </c>
      <c r="E191" s="14">
        <v>1</v>
      </c>
      <c r="F191" s="15" t="s">
        <v>22</v>
      </c>
      <c r="G191" s="16">
        <v>2010</v>
      </c>
      <c r="H191" s="16">
        <v>2</v>
      </c>
      <c r="I191" s="9">
        <v>0</v>
      </c>
    </row>
    <row r="192" spans="2:9" ht="15.75" customHeight="1">
      <c r="B192" s="12" t="s">
        <v>267</v>
      </c>
      <c r="C192" s="13" t="s">
        <v>270</v>
      </c>
      <c r="D192" s="13" t="s">
        <v>242</v>
      </c>
      <c r="E192" s="14">
        <v>1</v>
      </c>
      <c r="F192" s="15" t="s">
        <v>22</v>
      </c>
      <c r="G192" s="16">
        <v>1989</v>
      </c>
      <c r="H192" s="16">
        <v>3</v>
      </c>
      <c r="I192" s="9">
        <v>0</v>
      </c>
    </row>
    <row r="193" spans="2:9" ht="15.75" customHeight="1">
      <c r="B193" s="12" t="s">
        <v>267</v>
      </c>
      <c r="C193" s="13" t="s">
        <v>271</v>
      </c>
      <c r="D193" s="13" t="s">
        <v>242</v>
      </c>
      <c r="E193" s="14">
        <v>1</v>
      </c>
      <c r="F193" s="15" t="s">
        <v>22</v>
      </c>
      <c r="G193" s="16">
        <v>1989</v>
      </c>
      <c r="H193" s="16">
        <v>3</v>
      </c>
      <c r="I193" s="9">
        <v>0</v>
      </c>
    </row>
    <row r="194" spans="2:9" ht="15.75" customHeight="1">
      <c r="B194" s="12" t="s">
        <v>267</v>
      </c>
      <c r="C194" s="13" t="s">
        <v>272</v>
      </c>
      <c r="D194" s="13" t="s">
        <v>45</v>
      </c>
      <c r="E194" s="14">
        <v>1</v>
      </c>
      <c r="F194" s="15" t="s">
        <v>22</v>
      </c>
      <c r="G194" s="16">
        <v>2018</v>
      </c>
      <c r="H194" s="16">
        <v>1</v>
      </c>
      <c r="I194" s="9">
        <v>0</v>
      </c>
    </row>
    <row r="195" spans="2:9" ht="15.75" customHeight="1">
      <c r="B195" s="12" t="s">
        <v>267</v>
      </c>
      <c r="C195" s="13" t="s">
        <v>273</v>
      </c>
      <c r="D195" s="13" t="s">
        <v>274</v>
      </c>
      <c r="E195" s="14">
        <v>1</v>
      </c>
      <c r="F195" s="15" t="s">
        <v>22</v>
      </c>
      <c r="G195" s="16">
        <v>1989</v>
      </c>
      <c r="H195" s="16">
        <v>3</v>
      </c>
      <c r="I195" s="9">
        <v>0</v>
      </c>
    </row>
    <row r="196" spans="2:9" ht="15.75" customHeight="1">
      <c r="B196" s="12" t="s">
        <v>267</v>
      </c>
      <c r="C196" s="13" t="s">
        <v>275</v>
      </c>
      <c r="D196" s="13" t="s">
        <v>274</v>
      </c>
      <c r="E196" s="14">
        <v>1</v>
      </c>
      <c r="F196" s="15" t="s">
        <v>22</v>
      </c>
      <c r="G196" s="16">
        <v>2018</v>
      </c>
      <c r="H196" s="16">
        <v>1</v>
      </c>
      <c r="I196" s="9">
        <v>0</v>
      </c>
    </row>
    <row r="197" spans="2:9" ht="15.75" customHeight="1">
      <c r="B197" s="12" t="s">
        <v>267</v>
      </c>
      <c r="C197" s="13" t="s">
        <v>276</v>
      </c>
      <c r="D197" s="13" t="s">
        <v>274</v>
      </c>
      <c r="E197" s="14">
        <v>1</v>
      </c>
      <c r="F197" s="15" t="s">
        <v>22</v>
      </c>
      <c r="G197" s="16">
        <v>1989</v>
      </c>
      <c r="H197" s="16">
        <v>3</v>
      </c>
      <c r="I197" s="9">
        <v>0</v>
      </c>
    </row>
    <row r="198" spans="2:9" ht="15.75" customHeight="1">
      <c r="B198" s="12" t="s">
        <v>267</v>
      </c>
      <c r="C198" s="13" t="s">
        <v>277</v>
      </c>
      <c r="D198" s="13" t="s">
        <v>278</v>
      </c>
      <c r="E198" s="14">
        <v>1</v>
      </c>
      <c r="F198" s="15" t="s">
        <v>22</v>
      </c>
      <c r="G198" s="16">
        <v>1989</v>
      </c>
      <c r="H198" s="16">
        <v>3</v>
      </c>
      <c r="I198" s="9">
        <v>0</v>
      </c>
    </row>
    <row r="199" spans="2:9" ht="15.75" customHeight="1">
      <c r="B199" s="12" t="s">
        <v>267</v>
      </c>
      <c r="C199" s="13" t="s">
        <v>279</v>
      </c>
      <c r="D199" s="13" t="s">
        <v>116</v>
      </c>
      <c r="E199" s="14">
        <v>1</v>
      </c>
      <c r="F199" s="15" t="s">
        <v>22</v>
      </c>
      <c r="G199" s="16">
        <v>1989</v>
      </c>
      <c r="H199" s="16">
        <v>3</v>
      </c>
      <c r="I199" s="9">
        <v>0</v>
      </c>
    </row>
    <row r="200" spans="2:9" ht="15.75" customHeight="1">
      <c r="B200" s="12" t="s">
        <v>267</v>
      </c>
      <c r="C200" s="13" t="s">
        <v>280</v>
      </c>
      <c r="D200" s="13" t="s">
        <v>116</v>
      </c>
      <c r="E200" s="14">
        <v>1</v>
      </c>
      <c r="F200" s="15" t="s">
        <v>22</v>
      </c>
      <c r="G200" s="16">
        <v>1989</v>
      </c>
      <c r="H200" s="16">
        <v>3</v>
      </c>
      <c r="I200" s="9">
        <v>0</v>
      </c>
    </row>
    <row r="201" spans="2:9" ht="15.75" customHeight="1">
      <c r="B201" s="12" t="s">
        <v>267</v>
      </c>
      <c r="C201" s="13" t="s">
        <v>281</v>
      </c>
      <c r="D201" s="13" t="s">
        <v>116</v>
      </c>
      <c r="E201" s="14">
        <v>1</v>
      </c>
      <c r="F201" s="15" t="s">
        <v>22</v>
      </c>
      <c r="G201" s="16">
        <v>1989</v>
      </c>
      <c r="H201" s="16">
        <v>3</v>
      </c>
      <c r="I201" s="9">
        <v>0</v>
      </c>
    </row>
    <row r="202" spans="2:9" ht="15.75" customHeight="1">
      <c r="B202" s="12" t="s">
        <v>267</v>
      </c>
      <c r="C202" s="13" t="s">
        <v>282</v>
      </c>
      <c r="D202" s="13" t="s">
        <v>116</v>
      </c>
      <c r="E202" s="14">
        <v>1</v>
      </c>
      <c r="F202" s="15" t="s">
        <v>22</v>
      </c>
      <c r="G202" s="16">
        <v>2018</v>
      </c>
      <c r="H202" s="16">
        <v>1</v>
      </c>
      <c r="I202" s="9">
        <v>0</v>
      </c>
    </row>
    <row r="203" spans="2:9" ht="15.75" customHeight="1">
      <c r="B203" s="12" t="s">
        <v>267</v>
      </c>
      <c r="C203" s="13" t="s">
        <v>283</v>
      </c>
      <c r="D203" s="13" t="s">
        <v>284</v>
      </c>
      <c r="E203" s="14">
        <v>1</v>
      </c>
      <c r="F203" s="15" t="s">
        <v>22</v>
      </c>
      <c r="G203" s="16">
        <v>2018</v>
      </c>
      <c r="H203" s="16">
        <v>1</v>
      </c>
      <c r="I203" s="9">
        <v>0</v>
      </c>
    </row>
    <row r="204" spans="2:9" ht="15.75" customHeight="1">
      <c r="B204" s="12" t="s">
        <v>267</v>
      </c>
      <c r="C204" s="13" t="s">
        <v>285</v>
      </c>
      <c r="D204" s="13" t="s">
        <v>286</v>
      </c>
      <c r="E204" s="14">
        <v>1</v>
      </c>
      <c r="F204" s="15" t="s">
        <v>22</v>
      </c>
      <c r="G204" s="16">
        <v>1989</v>
      </c>
      <c r="H204" s="16">
        <v>3</v>
      </c>
      <c r="I204" s="9">
        <v>0</v>
      </c>
    </row>
    <row r="205" spans="2:9" ht="15.75" customHeight="1">
      <c r="B205" s="12" t="s">
        <v>267</v>
      </c>
      <c r="C205" s="13" t="s">
        <v>287</v>
      </c>
      <c r="D205" s="13" t="s">
        <v>286</v>
      </c>
      <c r="E205" s="14">
        <v>1</v>
      </c>
      <c r="F205" s="15" t="s">
        <v>22</v>
      </c>
      <c r="G205" s="16">
        <v>1989</v>
      </c>
      <c r="H205" s="16">
        <v>3</v>
      </c>
      <c r="I205" s="9">
        <v>0</v>
      </c>
    </row>
    <row r="206" spans="2:9" ht="15.75" customHeight="1">
      <c r="B206" s="12" t="s">
        <v>267</v>
      </c>
      <c r="C206" s="13" t="s">
        <v>288</v>
      </c>
      <c r="D206" s="13" t="s">
        <v>105</v>
      </c>
      <c r="E206" s="14">
        <v>1</v>
      </c>
      <c r="F206" s="15" t="s">
        <v>22</v>
      </c>
      <c r="G206" s="16">
        <v>2010</v>
      </c>
      <c r="H206" s="16">
        <v>2</v>
      </c>
      <c r="I206" s="9">
        <v>0</v>
      </c>
    </row>
    <row r="207" spans="2:9" ht="15.75" customHeight="1">
      <c r="B207" s="12" t="s">
        <v>267</v>
      </c>
      <c r="C207" s="13" t="s">
        <v>289</v>
      </c>
      <c r="D207" s="13" t="s">
        <v>105</v>
      </c>
      <c r="E207" s="14">
        <v>1</v>
      </c>
      <c r="F207" s="15" t="s">
        <v>22</v>
      </c>
      <c r="G207" s="16">
        <v>2018</v>
      </c>
      <c r="H207" s="16">
        <v>1</v>
      </c>
      <c r="I207" s="9">
        <v>0</v>
      </c>
    </row>
    <row r="208" spans="2:9" ht="15.75" customHeight="1">
      <c r="B208" s="12" t="s">
        <v>267</v>
      </c>
      <c r="C208" s="13" t="s">
        <v>290</v>
      </c>
      <c r="D208" s="13" t="s">
        <v>291</v>
      </c>
      <c r="E208" s="14">
        <v>1</v>
      </c>
      <c r="F208" s="15" t="s">
        <v>22</v>
      </c>
      <c r="G208" s="16">
        <v>2018</v>
      </c>
      <c r="H208" s="16">
        <v>1</v>
      </c>
      <c r="I208" s="9">
        <v>0</v>
      </c>
    </row>
    <row r="209" spans="2:9" ht="15.75" customHeight="1">
      <c r="B209" s="12" t="s">
        <v>267</v>
      </c>
      <c r="C209" s="13" t="s">
        <v>292</v>
      </c>
      <c r="D209" s="13" t="s">
        <v>248</v>
      </c>
      <c r="E209" s="14">
        <v>1</v>
      </c>
      <c r="F209" s="15" t="s">
        <v>22</v>
      </c>
      <c r="G209" s="16">
        <v>1989</v>
      </c>
      <c r="H209" s="16">
        <v>3</v>
      </c>
      <c r="I209" s="9">
        <v>0</v>
      </c>
    </row>
    <row r="210" spans="2:9" ht="15.75" customHeight="1">
      <c r="B210" s="12" t="s">
        <v>267</v>
      </c>
      <c r="C210" s="13" t="s">
        <v>293</v>
      </c>
      <c r="D210" s="13" t="s">
        <v>250</v>
      </c>
      <c r="E210" s="14">
        <v>1</v>
      </c>
      <c r="F210" s="15" t="s">
        <v>22</v>
      </c>
      <c r="G210" s="16">
        <v>1989</v>
      </c>
      <c r="H210" s="16">
        <v>3</v>
      </c>
      <c r="I210" s="9">
        <v>0</v>
      </c>
    </row>
    <row r="211" spans="2:9" ht="15.75" customHeight="1">
      <c r="B211" s="12" t="s">
        <v>267</v>
      </c>
      <c r="C211" s="13" t="s">
        <v>294</v>
      </c>
      <c r="D211" s="13" t="s">
        <v>252</v>
      </c>
      <c r="E211" s="14">
        <v>1</v>
      </c>
      <c r="F211" s="15" t="s">
        <v>22</v>
      </c>
      <c r="G211" s="16">
        <v>1989</v>
      </c>
      <c r="H211" s="16">
        <v>3</v>
      </c>
      <c r="I211" s="9">
        <v>0</v>
      </c>
    </row>
    <row r="212" spans="2:9" ht="15.75" customHeight="1">
      <c r="B212" s="12" t="s">
        <v>267</v>
      </c>
      <c r="C212" s="13" t="s">
        <v>295</v>
      </c>
      <c r="D212" s="13" t="s">
        <v>296</v>
      </c>
      <c r="E212" s="14">
        <v>1</v>
      </c>
      <c r="F212" s="15" t="s">
        <v>22</v>
      </c>
      <c r="G212" s="16">
        <v>1989</v>
      </c>
      <c r="H212" s="16">
        <v>3</v>
      </c>
      <c r="I212" s="9">
        <v>0</v>
      </c>
    </row>
    <row r="213" spans="2:9" ht="15.75" customHeight="1">
      <c r="B213" s="12" t="s">
        <v>267</v>
      </c>
      <c r="C213" s="13" t="s">
        <v>297</v>
      </c>
      <c r="D213" s="13" t="s">
        <v>202</v>
      </c>
      <c r="E213" s="14">
        <v>1</v>
      </c>
      <c r="F213" s="15" t="s">
        <v>22</v>
      </c>
      <c r="G213" s="16">
        <v>1989</v>
      </c>
      <c r="H213" s="16">
        <v>3</v>
      </c>
      <c r="I213" s="9">
        <v>0</v>
      </c>
    </row>
    <row r="214" spans="2:9" ht="15.75" customHeight="1">
      <c r="B214" s="12" t="s">
        <v>267</v>
      </c>
      <c r="C214" s="13" t="s">
        <v>298</v>
      </c>
      <c r="D214" s="13" t="s">
        <v>199</v>
      </c>
      <c r="E214" s="14">
        <v>1</v>
      </c>
      <c r="F214" s="15" t="s">
        <v>22</v>
      </c>
      <c r="G214" s="16">
        <v>1989</v>
      </c>
      <c r="H214" s="16">
        <v>3</v>
      </c>
      <c r="I214" s="9">
        <v>0</v>
      </c>
    </row>
    <row r="215" spans="2:9" ht="15.75" customHeight="1">
      <c r="B215" s="12" t="s">
        <v>267</v>
      </c>
      <c r="C215" s="13" t="s">
        <v>299</v>
      </c>
      <c r="D215" s="13" t="s">
        <v>300</v>
      </c>
      <c r="E215" s="14">
        <v>1</v>
      </c>
      <c r="F215" s="15" t="s">
        <v>22</v>
      </c>
      <c r="G215" s="16">
        <v>2010</v>
      </c>
      <c r="H215" s="16">
        <v>2</v>
      </c>
      <c r="I215" s="9">
        <v>0</v>
      </c>
    </row>
    <row r="216" spans="2:9" ht="15.75" customHeight="1">
      <c r="B216" s="12" t="s">
        <v>267</v>
      </c>
      <c r="C216" s="13" t="s">
        <v>301</v>
      </c>
      <c r="D216" s="13" t="s">
        <v>106</v>
      </c>
      <c r="E216" s="14">
        <v>1</v>
      </c>
      <c r="F216" s="15" t="s">
        <v>22</v>
      </c>
      <c r="G216" s="16">
        <v>2018</v>
      </c>
      <c r="H216" s="16">
        <v>1</v>
      </c>
      <c r="I216" s="9">
        <v>0</v>
      </c>
    </row>
    <row r="217" spans="2:9" ht="15.75" customHeight="1">
      <c r="B217" s="12" t="s">
        <v>267</v>
      </c>
      <c r="C217" s="13" t="s">
        <v>302</v>
      </c>
      <c r="D217" s="13" t="s">
        <v>106</v>
      </c>
      <c r="E217" s="14">
        <v>1</v>
      </c>
      <c r="F217" s="15" t="s">
        <v>22</v>
      </c>
      <c r="G217" s="16">
        <v>2018</v>
      </c>
      <c r="H217" s="16">
        <v>1</v>
      </c>
      <c r="I217" s="9">
        <v>0</v>
      </c>
    </row>
    <row r="218" spans="2:9" ht="15.75" customHeight="1">
      <c r="B218" s="12" t="s">
        <v>267</v>
      </c>
      <c r="C218" s="13" t="s">
        <v>303</v>
      </c>
      <c r="D218" s="13" t="s">
        <v>304</v>
      </c>
      <c r="E218" s="14">
        <v>1</v>
      </c>
      <c r="F218" s="15" t="s">
        <v>22</v>
      </c>
      <c r="G218" s="16">
        <v>1989</v>
      </c>
      <c r="H218" s="16">
        <v>3</v>
      </c>
      <c r="I218" s="9">
        <v>0</v>
      </c>
    </row>
    <row r="219" spans="2:9" ht="15.75" customHeight="1">
      <c r="B219" s="12" t="s">
        <v>267</v>
      </c>
      <c r="C219" s="13" t="s">
        <v>305</v>
      </c>
      <c r="D219" s="13" t="s">
        <v>306</v>
      </c>
      <c r="E219" s="14">
        <v>1</v>
      </c>
      <c r="F219" s="15" t="s">
        <v>22</v>
      </c>
      <c r="G219" s="16">
        <v>2018</v>
      </c>
      <c r="H219" s="16">
        <v>1</v>
      </c>
      <c r="I219" s="9">
        <v>0</v>
      </c>
    </row>
    <row r="220" spans="2:9" ht="15.75" customHeight="1">
      <c r="B220" s="12" t="s">
        <v>267</v>
      </c>
      <c r="C220" s="13" t="s">
        <v>307</v>
      </c>
      <c r="D220" s="13" t="s">
        <v>306</v>
      </c>
      <c r="E220" s="14">
        <v>1</v>
      </c>
      <c r="F220" s="15" t="s">
        <v>22</v>
      </c>
      <c r="G220" s="16">
        <v>2010</v>
      </c>
      <c r="H220" s="16">
        <v>2</v>
      </c>
      <c r="I220" s="9">
        <v>0</v>
      </c>
    </row>
    <row r="221" spans="2:9" ht="15.75" customHeight="1">
      <c r="B221" s="12" t="s">
        <v>267</v>
      </c>
      <c r="C221" s="13" t="s">
        <v>308</v>
      </c>
      <c r="D221" s="13" t="s">
        <v>306</v>
      </c>
      <c r="E221" s="14">
        <v>1</v>
      </c>
      <c r="F221" s="15" t="s">
        <v>22</v>
      </c>
      <c r="G221" s="16">
        <v>2018</v>
      </c>
      <c r="H221" s="16">
        <v>1</v>
      </c>
      <c r="I221" s="9">
        <v>0</v>
      </c>
    </row>
    <row r="222" spans="2:9" ht="15.75" customHeight="1">
      <c r="B222" s="12" t="s">
        <v>267</v>
      </c>
      <c r="C222" s="13" t="s">
        <v>309</v>
      </c>
      <c r="D222" s="13" t="s">
        <v>306</v>
      </c>
      <c r="E222" s="14">
        <v>1</v>
      </c>
      <c r="F222" s="15" t="s">
        <v>22</v>
      </c>
      <c r="G222" s="16">
        <v>2018</v>
      </c>
      <c r="H222" s="16">
        <v>1</v>
      </c>
      <c r="I222" s="9">
        <v>0</v>
      </c>
    </row>
    <row r="223" spans="2:9" ht="15.75" customHeight="1">
      <c r="B223" s="12" t="s">
        <v>267</v>
      </c>
      <c r="C223" s="13" t="s">
        <v>310</v>
      </c>
      <c r="D223" s="13" t="s">
        <v>306</v>
      </c>
      <c r="E223" s="14">
        <v>1</v>
      </c>
      <c r="F223" s="15" t="s">
        <v>22</v>
      </c>
      <c r="G223" s="16">
        <v>2018</v>
      </c>
      <c r="H223" s="16">
        <v>1</v>
      </c>
      <c r="I223" s="9">
        <v>0</v>
      </c>
    </row>
    <row r="224" spans="2:9" ht="15.75" customHeight="1">
      <c r="B224" s="12" t="s">
        <v>267</v>
      </c>
      <c r="C224" s="13" t="s">
        <v>311</v>
      </c>
      <c r="D224" s="13" t="s">
        <v>306</v>
      </c>
      <c r="E224" s="14">
        <v>1</v>
      </c>
      <c r="F224" s="15" t="s">
        <v>22</v>
      </c>
      <c r="G224" s="16">
        <v>2018</v>
      </c>
      <c r="H224" s="16">
        <v>1</v>
      </c>
      <c r="I224" s="9">
        <v>0</v>
      </c>
    </row>
    <row r="225" spans="2:9" ht="15.75" customHeight="1">
      <c r="B225" s="12" t="s">
        <v>267</v>
      </c>
      <c r="C225" s="13" t="s">
        <v>312</v>
      </c>
      <c r="D225" s="13" t="s">
        <v>306</v>
      </c>
      <c r="E225" s="14">
        <v>1</v>
      </c>
      <c r="F225" s="15" t="s">
        <v>22</v>
      </c>
      <c r="G225" s="16">
        <v>2018</v>
      </c>
      <c r="H225" s="16">
        <v>1</v>
      </c>
      <c r="I225" s="9">
        <v>0</v>
      </c>
    </row>
    <row r="226" spans="2:9" ht="15.75" customHeight="1">
      <c r="B226" s="12" t="s">
        <v>267</v>
      </c>
      <c r="C226" s="13" t="s">
        <v>313</v>
      </c>
      <c r="D226" s="13" t="s">
        <v>306</v>
      </c>
      <c r="E226" s="14">
        <v>1</v>
      </c>
      <c r="F226" s="15" t="s">
        <v>22</v>
      </c>
      <c r="G226" s="16">
        <v>2018</v>
      </c>
      <c r="H226" s="16">
        <v>1</v>
      </c>
      <c r="I226" s="9">
        <v>0</v>
      </c>
    </row>
    <row r="227" spans="2:9" ht="15.75" customHeight="1">
      <c r="B227" s="12" t="s">
        <v>267</v>
      </c>
      <c r="C227" s="13" t="s">
        <v>314</v>
      </c>
      <c r="D227" s="13" t="s">
        <v>306</v>
      </c>
      <c r="E227" s="14">
        <v>1</v>
      </c>
      <c r="F227" s="15" t="s">
        <v>22</v>
      </c>
      <c r="G227" s="16">
        <v>2018</v>
      </c>
      <c r="H227" s="16">
        <v>1</v>
      </c>
      <c r="I227" s="9">
        <v>0</v>
      </c>
    </row>
    <row r="228" spans="2:9" ht="15.75" customHeight="1">
      <c r="B228" s="12" t="s">
        <v>267</v>
      </c>
      <c r="C228" s="13" t="s">
        <v>315</v>
      </c>
      <c r="D228" s="13" t="s">
        <v>316</v>
      </c>
      <c r="E228" s="14">
        <v>1</v>
      </c>
      <c r="F228" s="15" t="s">
        <v>22</v>
      </c>
      <c r="G228" s="16">
        <v>2018</v>
      </c>
      <c r="H228" s="16">
        <v>1</v>
      </c>
      <c r="I228" s="9">
        <v>0</v>
      </c>
    </row>
    <row r="229" spans="2:9" ht="15.75" customHeight="1">
      <c r="B229" s="12" t="s">
        <v>267</v>
      </c>
      <c r="C229" s="13" t="s">
        <v>317</v>
      </c>
      <c r="D229" s="13" t="s">
        <v>316</v>
      </c>
      <c r="E229" s="14">
        <v>1</v>
      </c>
      <c r="F229" s="15" t="s">
        <v>22</v>
      </c>
      <c r="G229" s="16">
        <v>2018</v>
      </c>
      <c r="H229" s="16">
        <v>1</v>
      </c>
      <c r="I229" s="9">
        <v>0</v>
      </c>
    </row>
    <row r="230" spans="2:9" ht="15.75" customHeight="1">
      <c r="B230" s="12" t="s">
        <v>318</v>
      </c>
      <c r="C230" s="13" t="s">
        <v>319</v>
      </c>
      <c r="D230" s="13" t="s">
        <v>320</v>
      </c>
      <c r="E230" s="14"/>
      <c r="F230" s="15"/>
      <c r="G230" s="16">
        <v>1989</v>
      </c>
      <c r="H230" s="16">
        <v>4</v>
      </c>
      <c r="I230" s="9">
        <v>0</v>
      </c>
    </row>
    <row r="231" spans="2:9" ht="15.75" customHeight="1">
      <c r="B231" s="12" t="s">
        <v>318</v>
      </c>
      <c r="C231" s="13" t="s">
        <v>319</v>
      </c>
      <c r="D231" s="13" t="s">
        <v>321</v>
      </c>
      <c r="E231" s="14">
        <v>600</v>
      </c>
      <c r="F231" s="15" t="s">
        <v>322</v>
      </c>
      <c r="G231" s="16">
        <v>2023</v>
      </c>
      <c r="H231" s="16">
        <v>1</v>
      </c>
      <c r="I231" s="9">
        <v>0</v>
      </c>
    </row>
    <row r="232" spans="2:9" ht="15.75" customHeight="1">
      <c r="B232" s="12" t="s">
        <v>318</v>
      </c>
      <c r="C232" s="13" t="s">
        <v>319</v>
      </c>
      <c r="D232" s="13" t="s">
        <v>323</v>
      </c>
      <c r="E232" s="14">
        <v>900</v>
      </c>
      <c r="F232" s="15" t="s">
        <v>322</v>
      </c>
      <c r="G232" s="16">
        <v>1989</v>
      </c>
      <c r="H232" s="16">
        <v>5</v>
      </c>
      <c r="I232" s="9">
        <v>0</v>
      </c>
    </row>
    <row r="233" spans="2:9" ht="30" customHeight="1">
      <c r="B233" s="12" t="s">
        <v>324</v>
      </c>
      <c r="C233" s="13" t="s">
        <v>325</v>
      </c>
      <c r="D233" s="13" t="s">
        <v>320</v>
      </c>
      <c r="E233" s="14"/>
      <c r="F233" s="15"/>
      <c r="G233" s="16">
        <v>0</v>
      </c>
      <c r="H233" s="16">
        <v>1</v>
      </c>
      <c r="I233" s="9">
        <v>0</v>
      </c>
    </row>
    <row r="234" spans="2:9" ht="15.75" customHeight="1">
      <c r="B234" s="4" t="s">
        <v>326</v>
      </c>
      <c r="C234" s="18" t="s">
        <v>327</v>
      </c>
      <c r="D234" s="4"/>
      <c r="E234" s="22"/>
      <c r="F234" s="22"/>
      <c r="G234" s="22"/>
      <c r="H234" s="22"/>
      <c r="I234" s="5"/>
    </row>
    <row r="235" spans="2:9" ht="15.75" customHeight="1">
      <c r="B235" s="12" t="s">
        <v>328</v>
      </c>
      <c r="C235" s="13" t="s">
        <v>329</v>
      </c>
      <c r="D235" s="13" t="s">
        <v>35</v>
      </c>
      <c r="E235" s="14">
        <v>24</v>
      </c>
      <c r="F235" s="15" t="s">
        <v>22</v>
      </c>
      <c r="G235" s="16">
        <v>0</v>
      </c>
      <c r="H235" s="16">
        <v>1</v>
      </c>
      <c r="I235" s="9">
        <v>0</v>
      </c>
    </row>
    <row r="236" spans="2:9" ht="15.75" customHeight="1">
      <c r="B236" s="4" t="s">
        <v>330</v>
      </c>
      <c r="C236" s="18" t="s">
        <v>331</v>
      </c>
      <c r="D236" s="4"/>
      <c r="E236" s="22"/>
      <c r="F236" s="22"/>
      <c r="G236" s="22"/>
      <c r="H236" s="22"/>
      <c r="I236" s="5"/>
    </row>
    <row r="237" spans="2:9" ht="15.75" customHeight="1">
      <c r="B237" s="12" t="s">
        <v>332</v>
      </c>
      <c r="C237" s="13" t="s">
        <v>333</v>
      </c>
      <c r="D237" s="13" t="s">
        <v>35</v>
      </c>
      <c r="E237" s="14">
        <v>1</v>
      </c>
      <c r="F237" s="15" t="s">
        <v>36</v>
      </c>
      <c r="G237" s="16">
        <v>2015</v>
      </c>
      <c r="H237" s="16">
        <v>2</v>
      </c>
      <c r="I237" s="9">
        <v>0</v>
      </c>
    </row>
    <row r="238" spans="2:9" ht="15.75" customHeight="1">
      <c r="B238" s="12" t="s">
        <v>332</v>
      </c>
      <c r="C238" s="13" t="s">
        <v>334</v>
      </c>
      <c r="D238" s="13" t="s">
        <v>21</v>
      </c>
      <c r="E238" s="14">
        <v>1</v>
      </c>
      <c r="F238" s="15" t="s">
        <v>22</v>
      </c>
      <c r="G238" s="16">
        <v>2015</v>
      </c>
      <c r="H238" s="16">
        <v>1</v>
      </c>
      <c r="I238" s="9">
        <v>0</v>
      </c>
    </row>
    <row r="239" spans="2:9" ht="15.75" customHeight="1">
      <c r="B239" s="6" t="s">
        <v>335</v>
      </c>
      <c r="C239" s="7" t="s">
        <v>336</v>
      </c>
      <c r="D239" s="4"/>
      <c r="E239" s="22"/>
      <c r="F239" s="22"/>
      <c r="G239" s="22"/>
      <c r="H239" s="22"/>
      <c r="I239" s="5"/>
    </row>
    <row r="240" spans="2:9" ht="15.75" customHeight="1">
      <c r="B240" s="12" t="s">
        <v>337</v>
      </c>
      <c r="C240" s="13" t="s">
        <v>338</v>
      </c>
      <c r="D240" s="13" t="s">
        <v>339</v>
      </c>
      <c r="E240" s="14">
        <v>1</v>
      </c>
      <c r="F240" s="15" t="s">
        <v>22</v>
      </c>
      <c r="G240" s="16">
        <v>0</v>
      </c>
      <c r="H240" s="16">
        <v>1</v>
      </c>
      <c r="I240" s="9">
        <v>0</v>
      </c>
    </row>
    <row r="241" spans="2:9" ht="15.75" customHeight="1">
      <c r="B241" s="12" t="s">
        <v>337</v>
      </c>
      <c r="C241" s="13" t="s">
        <v>340</v>
      </c>
      <c r="D241" s="13" t="s">
        <v>339</v>
      </c>
      <c r="E241" s="14">
        <v>1</v>
      </c>
      <c r="F241" s="15" t="s">
        <v>22</v>
      </c>
      <c r="G241" s="16">
        <v>0</v>
      </c>
      <c r="H241" s="16">
        <v>1</v>
      </c>
      <c r="I241" s="9">
        <v>0</v>
      </c>
    </row>
    <row r="242" spans="2:9" ht="15.75" customHeight="1">
      <c r="B242" s="12" t="s">
        <v>341</v>
      </c>
      <c r="C242" s="13" t="s">
        <v>342</v>
      </c>
      <c r="D242" s="13" t="s">
        <v>339</v>
      </c>
      <c r="E242" s="14">
        <v>1</v>
      </c>
      <c r="F242" s="15" t="s">
        <v>22</v>
      </c>
      <c r="G242" s="16">
        <v>0</v>
      </c>
      <c r="H242" s="16">
        <v>1</v>
      </c>
      <c r="I242" s="9">
        <v>0</v>
      </c>
    </row>
    <row r="243" spans="2:9" ht="15.75" customHeight="1">
      <c r="B243" s="12" t="s">
        <v>343</v>
      </c>
      <c r="C243" s="13" t="s">
        <v>344</v>
      </c>
      <c r="D243" s="13" t="s">
        <v>339</v>
      </c>
      <c r="E243" s="14">
        <v>1</v>
      </c>
      <c r="F243" s="15" t="s">
        <v>22</v>
      </c>
      <c r="G243" s="16">
        <v>2019</v>
      </c>
      <c r="H243" s="16">
        <v>1</v>
      </c>
      <c r="I243" s="9">
        <v>0</v>
      </c>
    </row>
    <row r="244" spans="2:9" ht="15.75" customHeight="1">
      <c r="B244" s="12" t="s">
        <v>343</v>
      </c>
      <c r="C244" s="13" t="s">
        <v>344</v>
      </c>
      <c r="D244" s="13" t="s">
        <v>339</v>
      </c>
      <c r="E244" s="14">
        <v>1</v>
      </c>
      <c r="F244" s="15" t="s">
        <v>22</v>
      </c>
      <c r="G244" s="16">
        <v>2019</v>
      </c>
      <c r="H244" s="16">
        <v>1</v>
      </c>
      <c r="I244" s="9">
        <v>0</v>
      </c>
    </row>
    <row r="245" spans="2:9" ht="15.75" customHeight="1">
      <c r="B245" s="12" t="s">
        <v>345</v>
      </c>
      <c r="C245" s="13" t="s">
        <v>346</v>
      </c>
      <c r="D245" s="13" t="s">
        <v>339</v>
      </c>
      <c r="E245" s="14">
        <v>1</v>
      </c>
      <c r="F245" s="15" t="s">
        <v>22</v>
      </c>
      <c r="G245" s="16">
        <v>0</v>
      </c>
      <c r="H245" s="16">
        <v>1</v>
      </c>
      <c r="I245" s="9">
        <v>0</v>
      </c>
    </row>
    <row r="246" spans="2:9" ht="15.75" customHeight="1">
      <c r="B246" s="12" t="s">
        <v>347</v>
      </c>
      <c r="C246" s="13" t="s">
        <v>348</v>
      </c>
      <c r="D246" s="13" t="s">
        <v>339</v>
      </c>
      <c r="E246" s="14">
        <v>1</v>
      </c>
      <c r="F246" s="15" t="s">
        <v>22</v>
      </c>
      <c r="G246" s="16">
        <v>0</v>
      </c>
      <c r="H246" s="16">
        <v>1</v>
      </c>
      <c r="I246" s="9">
        <v>0</v>
      </c>
    </row>
    <row r="247" spans="2:9" ht="15.75" customHeight="1">
      <c r="B247" s="12" t="s">
        <v>349</v>
      </c>
      <c r="C247" s="13" t="s">
        <v>350</v>
      </c>
      <c r="D247" s="13" t="s">
        <v>339</v>
      </c>
      <c r="E247" s="14">
        <v>1</v>
      </c>
      <c r="F247" s="15" t="s">
        <v>22</v>
      </c>
      <c r="G247" s="16">
        <v>0</v>
      </c>
      <c r="H247" s="16">
        <v>1</v>
      </c>
      <c r="I247" s="9">
        <v>0</v>
      </c>
    </row>
    <row r="248" spans="2:9" ht="15.75" customHeight="1">
      <c r="B248" s="12" t="s">
        <v>351</v>
      </c>
      <c r="C248" s="13" t="s">
        <v>352</v>
      </c>
      <c r="D248" s="13" t="s">
        <v>339</v>
      </c>
      <c r="E248" s="14">
        <v>1</v>
      </c>
      <c r="F248" s="15" t="s">
        <v>22</v>
      </c>
      <c r="G248" s="16">
        <v>0</v>
      </c>
      <c r="H248" s="16">
        <v>1</v>
      </c>
      <c r="I248" s="9">
        <v>0</v>
      </c>
    </row>
    <row r="249" spans="2:9" ht="15.75" customHeight="1">
      <c r="B249" s="12" t="s">
        <v>351</v>
      </c>
      <c r="C249" s="13" t="s">
        <v>353</v>
      </c>
      <c r="D249" s="13" t="s">
        <v>339</v>
      </c>
      <c r="E249" s="14">
        <v>2</v>
      </c>
      <c r="F249" s="15" t="s">
        <v>22</v>
      </c>
      <c r="G249" s="16">
        <v>0</v>
      </c>
      <c r="H249" s="16">
        <v>1</v>
      </c>
      <c r="I249" s="9">
        <v>0</v>
      </c>
    </row>
    <row r="250" spans="2:9" ht="15.75" customHeight="1">
      <c r="B250" s="12" t="s">
        <v>354</v>
      </c>
      <c r="C250" s="13" t="s">
        <v>355</v>
      </c>
      <c r="D250" s="13" t="s">
        <v>339</v>
      </c>
      <c r="E250" s="14">
        <v>1</v>
      </c>
      <c r="F250" s="15" t="s">
        <v>22</v>
      </c>
      <c r="G250" s="16">
        <v>0</v>
      </c>
      <c r="H250" s="16">
        <v>1</v>
      </c>
      <c r="I250" s="9">
        <v>0</v>
      </c>
    </row>
    <row r="251" spans="2:9" ht="15.75" customHeight="1">
      <c r="B251" s="12" t="s">
        <v>354</v>
      </c>
      <c r="C251" s="13" t="s">
        <v>356</v>
      </c>
      <c r="D251" s="13" t="s">
        <v>339</v>
      </c>
      <c r="E251" s="14">
        <v>1</v>
      </c>
      <c r="F251" s="15" t="s">
        <v>22</v>
      </c>
      <c r="G251" s="16">
        <v>0</v>
      </c>
      <c r="H251" s="16">
        <v>1</v>
      </c>
      <c r="I251" s="9">
        <v>0</v>
      </c>
    </row>
    <row r="252" spans="2:9" ht="15.75" customHeight="1">
      <c r="B252" s="12" t="s">
        <v>357</v>
      </c>
      <c r="C252" s="13" t="s">
        <v>358</v>
      </c>
      <c r="D252" s="13" t="s">
        <v>339</v>
      </c>
      <c r="E252" s="14">
        <v>1</v>
      </c>
      <c r="F252" s="15" t="s">
        <v>22</v>
      </c>
      <c r="G252" s="16">
        <v>0</v>
      </c>
      <c r="H252" s="16">
        <v>1</v>
      </c>
      <c r="I252" s="9">
        <v>0</v>
      </c>
    </row>
    <row r="253" spans="2:9" ht="15.75" customHeight="1">
      <c r="B253" s="12" t="s">
        <v>359</v>
      </c>
      <c r="C253" s="13" t="s">
        <v>360</v>
      </c>
      <c r="D253" s="13" t="s">
        <v>339</v>
      </c>
      <c r="E253" s="14">
        <v>1</v>
      </c>
      <c r="F253" s="15" t="s">
        <v>22</v>
      </c>
      <c r="G253" s="16">
        <v>2023</v>
      </c>
      <c r="H253" s="16">
        <v>1</v>
      </c>
      <c r="I253" s="9">
        <v>0</v>
      </c>
    </row>
    <row r="254" spans="2:9" ht="15.75" customHeight="1">
      <c r="B254" s="12" t="s">
        <v>359</v>
      </c>
      <c r="C254" s="13" t="s">
        <v>361</v>
      </c>
      <c r="D254" s="13" t="s">
        <v>339</v>
      </c>
      <c r="E254" s="14">
        <v>2</v>
      </c>
      <c r="F254" s="15" t="s">
        <v>22</v>
      </c>
      <c r="G254" s="16">
        <v>2020</v>
      </c>
      <c r="H254" s="16">
        <v>1</v>
      </c>
      <c r="I254" s="9">
        <v>0</v>
      </c>
    </row>
    <row r="255" spans="2:9" ht="15.75" customHeight="1">
      <c r="B255" s="12" t="s">
        <v>359</v>
      </c>
      <c r="C255" s="13" t="s">
        <v>362</v>
      </c>
      <c r="D255" s="13" t="s">
        <v>339</v>
      </c>
      <c r="E255" s="14">
        <v>1</v>
      </c>
      <c r="F255" s="15" t="s">
        <v>22</v>
      </c>
      <c r="G255" s="16">
        <v>2023</v>
      </c>
      <c r="H255" s="16">
        <v>1</v>
      </c>
      <c r="I255" s="9">
        <v>0</v>
      </c>
    </row>
    <row r="256" spans="2:9" ht="15.75" customHeight="1">
      <c r="B256" s="12" t="s">
        <v>359</v>
      </c>
      <c r="C256" s="13" t="s">
        <v>363</v>
      </c>
      <c r="D256" s="13" t="s">
        <v>85</v>
      </c>
      <c r="E256" s="14">
        <v>2</v>
      </c>
      <c r="F256" s="15" t="s">
        <v>22</v>
      </c>
      <c r="G256" s="16">
        <v>2020</v>
      </c>
      <c r="H256" s="16">
        <v>1</v>
      </c>
      <c r="I256" s="9">
        <v>0</v>
      </c>
    </row>
    <row r="257" spans="2:9" ht="15.75" customHeight="1">
      <c r="B257" s="4" t="s">
        <v>62</v>
      </c>
      <c r="C257" s="18"/>
      <c r="D257" s="4"/>
      <c r="E257" s="22"/>
      <c r="F257" s="22"/>
      <c r="G257" s="22"/>
      <c r="H257" s="22"/>
      <c r="I257" s="5"/>
    </row>
    <row r="258" spans="2:9" ht="15.75" customHeight="1">
      <c r="B258" s="12" t="s">
        <v>364</v>
      </c>
      <c r="C258" s="13" t="s">
        <v>365</v>
      </c>
      <c r="D258" s="13" t="s">
        <v>366</v>
      </c>
      <c r="E258" s="14">
        <v>4</v>
      </c>
      <c r="F258" s="15" t="s">
        <v>22</v>
      </c>
      <c r="G258" s="16">
        <v>0</v>
      </c>
      <c r="H258" s="16">
        <v>2</v>
      </c>
      <c r="I258" s="9">
        <v>0</v>
      </c>
    </row>
    <row r="259" spans="2:9" ht="15.75" customHeight="1">
      <c r="B259" s="12" t="s">
        <v>364</v>
      </c>
      <c r="C259" s="13" t="s">
        <v>367</v>
      </c>
      <c r="D259" s="13" t="s">
        <v>366</v>
      </c>
      <c r="E259" s="14">
        <v>12</v>
      </c>
      <c r="F259" s="15" t="s">
        <v>22</v>
      </c>
      <c r="G259" s="16">
        <v>0</v>
      </c>
      <c r="H259" s="16">
        <v>2</v>
      </c>
      <c r="I259" s="9">
        <v>0</v>
      </c>
    </row>
    <row r="260" spans="2:9" ht="15.75" customHeight="1">
      <c r="B260" s="12" t="s">
        <v>364</v>
      </c>
      <c r="C260" s="13" t="s">
        <v>368</v>
      </c>
      <c r="D260" s="13" t="s">
        <v>366</v>
      </c>
      <c r="E260" s="14">
        <v>4</v>
      </c>
      <c r="F260" s="15" t="s">
        <v>22</v>
      </c>
      <c r="G260" s="16">
        <v>0</v>
      </c>
      <c r="H260" s="16">
        <v>2</v>
      </c>
      <c r="I260" s="9">
        <v>0</v>
      </c>
    </row>
    <row r="261" spans="2:9" ht="15.75" customHeight="1"/>
    <row r="262" spans="2:9" ht="32" customHeight="1">
      <c r="D262" s="125" t="s">
        <v>369</v>
      </c>
      <c r="E262" s="125"/>
      <c r="F262" s="125"/>
      <c r="G262" s="125"/>
      <c r="H262" s="125"/>
      <c r="I262" s="10">
        <f>SUM(I5:I260)</f>
        <v>0</v>
      </c>
    </row>
    <row r="263" spans="2:9" ht="15.75" customHeight="1"/>
    <row r="264" spans="2:9" ht="15.75" customHeight="1"/>
    <row r="265" spans="2:9" ht="15.75" customHeight="1"/>
    <row r="266" spans="2:9" ht="15.75" customHeight="1"/>
    <row r="267" spans="2:9" ht="15.75" customHeight="1"/>
    <row r="268" spans="2:9" ht="15.75" customHeight="1"/>
    <row r="269" spans="2:9" ht="15.75" customHeight="1"/>
    <row r="270" spans="2:9" ht="15.75" customHeight="1"/>
    <row r="271" spans="2:9" ht="15.75" customHeight="1"/>
    <row r="272" spans="2:9"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9" ht="30" customHeight="1"/>
  </sheetData>
  <mergeCells count="1">
    <mergeCell ref="D262:H262"/>
  </mergeCells>
  <conditionalFormatting sqref="H5:H8 H10:H11 H13:H22 H24 H26:H58 H60:H99 H101:H147 H149:H157 H159:H165 H167:H189 H191:H233 H235 H237:H238 H240:H256 H258:H260">
    <cfRule type="colorScale" priority="34">
      <colorScale>
        <cfvo type="min"/>
        <cfvo type="percentile" val="50"/>
        <cfvo type="max"/>
        <color rgb="FFE2F0D9"/>
        <color rgb="FFFFF2CC"/>
        <color rgb="FFF4CCCC"/>
      </colorScale>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22" workbookViewId="0">
      <selection activeCell="I44" sqref="I44"/>
    </sheetView>
  </sheetViews>
  <sheetFormatPr baseColWidth="10" defaultRowHeight="16"/>
  <cols>
    <col min="1" max="1" width="3.83203125" customWidth="1"/>
    <col min="3" max="3" width="97" customWidth="1"/>
    <col min="5" max="8" width="10.83203125" style="8"/>
    <col min="9" max="9" width="14.1640625" customWidth="1"/>
  </cols>
  <sheetData>
    <row r="1" spans="2:9" ht="29">
      <c r="B1" s="1" t="s">
        <v>370</v>
      </c>
      <c r="C1" s="2"/>
      <c r="D1" s="3"/>
      <c r="E1" s="75"/>
      <c r="F1" s="75"/>
      <c r="G1" s="75"/>
      <c r="H1" s="75"/>
      <c r="I1" s="3"/>
    </row>
    <row r="3" spans="2:9" ht="30" customHeight="1">
      <c r="B3" s="11" t="s">
        <v>10</v>
      </c>
      <c r="C3" s="11" t="s">
        <v>11</v>
      </c>
      <c r="D3" s="11" t="s">
        <v>1</v>
      </c>
      <c r="E3" s="11" t="s">
        <v>12</v>
      </c>
      <c r="F3" s="11" t="s">
        <v>13</v>
      </c>
      <c r="G3" s="11" t="s">
        <v>14</v>
      </c>
      <c r="H3" s="11" t="s">
        <v>15</v>
      </c>
      <c r="I3" s="17" t="s">
        <v>16</v>
      </c>
    </row>
    <row r="4" spans="2:9" ht="30" customHeight="1">
      <c r="B4" s="4" t="s">
        <v>17</v>
      </c>
      <c r="C4" s="4" t="s">
        <v>18</v>
      </c>
      <c r="D4" s="4"/>
      <c r="E4" s="22"/>
      <c r="F4" s="22"/>
      <c r="G4" s="22"/>
      <c r="H4" s="22"/>
      <c r="I4" s="5"/>
    </row>
    <row r="5" spans="2:9" ht="20" customHeight="1">
      <c r="B5" s="12" t="s">
        <v>19</v>
      </c>
      <c r="C5" s="13" t="s">
        <v>371</v>
      </c>
      <c r="D5" s="13"/>
      <c r="E5" s="14">
        <v>1</v>
      </c>
      <c r="F5" s="15" t="s">
        <v>22</v>
      </c>
      <c r="G5" s="16">
        <v>2023</v>
      </c>
      <c r="H5" s="16">
        <v>1</v>
      </c>
      <c r="I5" s="9">
        <v>0</v>
      </c>
    </row>
    <row r="6" spans="2:9" ht="20" customHeight="1">
      <c r="B6" s="12" t="s">
        <v>19</v>
      </c>
      <c r="C6" s="13" t="s">
        <v>372</v>
      </c>
      <c r="D6" s="13"/>
      <c r="E6" s="14">
        <v>1</v>
      </c>
      <c r="F6" s="15" t="s">
        <v>22</v>
      </c>
      <c r="G6" s="16">
        <v>2023</v>
      </c>
      <c r="H6" s="16">
        <v>1</v>
      </c>
      <c r="I6" s="9">
        <v>0</v>
      </c>
    </row>
    <row r="7" spans="2:9" ht="20" customHeight="1">
      <c r="B7" s="12" t="s">
        <v>25</v>
      </c>
      <c r="C7" s="13" t="s">
        <v>373</v>
      </c>
      <c r="D7" s="13"/>
      <c r="E7" s="14">
        <v>1</v>
      </c>
      <c r="F7" s="15" t="s">
        <v>22</v>
      </c>
      <c r="G7" s="16">
        <v>0</v>
      </c>
      <c r="H7" s="16">
        <v>1</v>
      </c>
      <c r="I7" s="9">
        <v>0</v>
      </c>
    </row>
    <row r="8" spans="2:9" ht="20" customHeight="1">
      <c r="B8" s="4" t="s">
        <v>37</v>
      </c>
      <c r="C8" s="4" t="s">
        <v>38</v>
      </c>
      <c r="D8" s="4"/>
      <c r="E8" s="22"/>
      <c r="F8" s="22"/>
      <c r="G8" s="22"/>
      <c r="H8" s="22"/>
      <c r="I8" s="5"/>
    </row>
    <row r="9" spans="2:9" ht="20" customHeight="1">
      <c r="B9" s="12" t="s">
        <v>39</v>
      </c>
      <c r="C9" s="13" t="s">
        <v>374</v>
      </c>
      <c r="D9" s="13" t="s">
        <v>375</v>
      </c>
      <c r="E9" s="14">
        <v>1</v>
      </c>
      <c r="F9" s="15" t="s">
        <v>22</v>
      </c>
      <c r="G9" s="16">
        <v>2023</v>
      </c>
      <c r="H9" s="16">
        <v>1</v>
      </c>
      <c r="I9" s="9">
        <v>0</v>
      </c>
    </row>
    <row r="10" spans="2:9" ht="20" customHeight="1">
      <c r="B10" s="12" t="s">
        <v>376</v>
      </c>
      <c r="C10" s="13" t="s">
        <v>377</v>
      </c>
      <c r="D10" s="13" t="s">
        <v>375</v>
      </c>
      <c r="E10" s="14">
        <v>1</v>
      </c>
      <c r="F10" s="15" t="s">
        <v>22</v>
      </c>
      <c r="G10" s="16">
        <v>2023</v>
      </c>
      <c r="H10" s="16">
        <v>1</v>
      </c>
      <c r="I10" s="9">
        <v>0</v>
      </c>
    </row>
    <row r="11" spans="2:9" ht="20" customHeight="1">
      <c r="B11" s="6" t="s">
        <v>62</v>
      </c>
      <c r="C11" s="7" t="s">
        <v>63</v>
      </c>
      <c r="D11" s="4"/>
      <c r="E11" s="22"/>
      <c r="F11" s="22"/>
      <c r="G11" s="22"/>
      <c r="H11" s="22"/>
      <c r="I11" s="5"/>
    </row>
    <row r="12" spans="2:9" ht="20" customHeight="1">
      <c r="B12" s="12" t="s">
        <v>64</v>
      </c>
      <c r="C12" s="13" t="s">
        <v>378</v>
      </c>
      <c r="D12" s="13" t="s">
        <v>213</v>
      </c>
      <c r="E12" s="14">
        <v>1</v>
      </c>
      <c r="F12" s="15" t="s">
        <v>22</v>
      </c>
      <c r="G12" s="16">
        <v>2017</v>
      </c>
      <c r="H12" s="16">
        <v>1</v>
      </c>
      <c r="I12" s="9">
        <v>0</v>
      </c>
    </row>
    <row r="13" spans="2:9" ht="20" customHeight="1">
      <c r="B13" s="12" t="s">
        <v>64</v>
      </c>
      <c r="C13" s="13" t="s">
        <v>76</v>
      </c>
      <c r="D13" s="13" t="s">
        <v>379</v>
      </c>
      <c r="E13" s="14">
        <v>1</v>
      </c>
      <c r="F13" s="15" t="s">
        <v>22</v>
      </c>
      <c r="G13" s="16">
        <v>2017</v>
      </c>
      <c r="H13" s="16">
        <v>2</v>
      </c>
      <c r="I13" s="9">
        <v>0</v>
      </c>
    </row>
    <row r="14" spans="2:9" ht="20" customHeight="1">
      <c r="B14" s="12" t="s">
        <v>64</v>
      </c>
      <c r="C14" s="13" t="s">
        <v>76</v>
      </c>
      <c r="D14" s="13" t="s">
        <v>380</v>
      </c>
      <c r="E14" s="14">
        <v>1</v>
      </c>
      <c r="F14" s="15" t="s">
        <v>22</v>
      </c>
      <c r="G14" s="16">
        <v>2017</v>
      </c>
      <c r="H14" s="16">
        <v>1</v>
      </c>
      <c r="I14" s="9">
        <v>0</v>
      </c>
    </row>
    <row r="15" spans="2:9" ht="20" customHeight="1">
      <c r="B15" s="12" t="s">
        <v>64</v>
      </c>
      <c r="C15" s="13" t="s">
        <v>76</v>
      </c>
      <c r="D15" s="13" t="s">
        <v>381</v>
      </c>
      <c r="E15" s="14">
        <v>1</v>
      </c>
      <c r="F15" s="15" t="s">
        <v>22</v>
      </c>
      <c r="G15" s="16">
        <v>2017</v>
      </c>
      <c r="H15" s="16">
        <v>1</v>
      </c>
      <c r="I15" s="9">
        <v>0</v>
      </c>
    </row>
    <row r="16" spans="2:9" ht="20" customHeight="1">
      <c r="B16" s="12" t="s">
        <v>64</v>
      </c>
      <c r="C16" s="13" t="s">
        <v>76</v>
      </c>
      <c r="D16" s="13" t="s">
        <v>382</v>
      </c>
      <c r="E16" s="14">
        <v>1</v>
      </c>
      <c r="F16" s="15" t="s">
        <v>22</v>
      </c>
      <c r="G16" s="16">
        <v>2017</v>
      </c>
      <c r="H16" s="16">
        <v>1</v>
      </c>
      <c r="I16" s="9">
        <v>0</v>
      </c>
    </row>
    <row r="17" spans="2:9" ht="20" customHeight="1">
      <c r="B17" s="12" t="s">
        <v>64</v>
      </c>
      <c r="C17" s="13" t="s">
        <v>76</v>
      </c>
      <c r="D17" s="13" t="s">
        <v>383</v>
      </c>
      <c r="E17" s="14">
        <v>1</v>
      </c>
      <c r="F17" s="15" t="s">
        <v>22</v>
      </c>
      <c r="G17" s="16">
        <v>2017</v>
      </c>
      <c r="H17" s="16">
        <v>1</v>
      </c>
      <c r="I17" s="9">
        <v>0</v>
      </c>
    </row>
    <row r="18" spans="2:9" ht="20" customHeight="1">
      <c r="B18" s="12" t="s">
        <v>64</v>
      </c>
      <c r="C18" s="13" t="s">
        <v>76</v>
      </c>
      <c r="D18" s="13" t="s">
        <v>384</v>
      </c>
      <c r="E18" s="14">
        <v>1</v>
      </c>
      <c r="F18" s="15" t="s">
        <v>22</v>
      </c>
      <c r="G18" s="16">
        <v>2017</v>
      </c>
      <c r="H18" s="16">
        <v>2</v>
      </c>
      <c r="I18" s="9">
        <v>0</v>
      </c>
    </row>
    <row r="19" spans="2:9" ht="20" customHeight="1">
      <c r="B19" s="6" t="s">
        <v>101</v>
      </c>
      <c r="C19" s="7" t="s">
        <v>102</v>
      </c>
      <c r="D19" s="4"/>
      <c r="E19" s="22"/>
      <c r="F19" s="22"/>
      <c r="G19" s="22"/>
      <c r="H19" s="22"/>
      <c r="I19" s="5"/>
    </row>
    <row r="20" spans="2:9" ht="20" customHeight="1">
      <c r="B20" s="12" t="s">
        <v>107</v>
      </c>
      <c r="C20" s="13" t="s">
        <v>385</v>
      </c>
      <c r="D20" s="13" t="s">
        <v>375</v>
      </c>
      <c r="E20" s="14">
        <v>1</v>
      </c>
      <c r="F20" s="15" t="s">
        <v>22</v>
      </c>
      <c r="G20" s="16">
        <v>2023</v>
      </c>
      <c r="H20" s="16">
        <v>1</v>
      </c>
      <c r="I20" s="9">
        <v>0</v>
      </c>
    </row>
    <row r="21" spans="2:9" ht="20" customHeight="1">
      <c r="B21" s="12" t="s">
        <v>112</v>
      </c>
      <c r="C21" s="13" t="s">
        <v>386</v>
      </c>
      <c r="D21" s="13" t="s">
        <v>375</v>
      </c>
      <c r="E21" s="14">
        <v>1</v>
      </c>
      <c r="F21" s="15" t="s">
        <v>22</v>
      </c>
      <c r="G21" s="16">
        <v>2023</v>
      </c>
      <c r="H21" s="16">
        <v>1</v>
      </c>
      <c r="I21" s="9">
        <v>0</v>
      </c>
    </row>
    <row r="22" spans="2:9" ht="20" customHeight="1">
      <c r="B22" s="6" t="s">
        <v>153</v>
      </c>
      <c r="C22" s="7" t="s">
        <v>154</v>
      </c>
      <c r="D22" s="4"/>
      <c r="E22" s="22"/>
      <c r="F22" s="22"/>
      <c r="G22" s="22"/>
      <c r="H22" s="22"/>
      <c r="I22" s="5"/>
    </row>
    <row r="23" spans="2:9" ht="20" customHeight="1">
      <c r="B23" s="12" t="s">
        <v>158</v>
      </c>
      <c r="C23" s="13" t="s">
        <v>161</v>
      </c>
      <c r="D23" s="13" t="s">
        <v>387</v>
      </c>
      <c r="E23" s="14">
        <v>2</v>
      </c>
      <c r="F23" s="15" t="s">
        <v>22</v>
      </c>
      <c r="G23" s="16">
        <v>1995</v>
      </c>
      <c r="H23" s="16">
        <v>3</v>
      </c>
      <c r="I23" s="9">
        <v>0</v>
      </c>
    </row>
    <row r="24" spans="2:9" ht="20" customHeight="1">
      <c r="B24" s="12" t="s">
        <v>158</v>
      </c>
      <c r="C24" s="13" t="s">
        <v>166</v>
      </c>
      <c r="D24" s="13" t="s">
        <v>388</v>
      </c>
      <c r="E24" s="14">
        <v>1</v>
      </c>
      <c r="F24" s="15" t="s">
        <v>22</v>
      </c>
      <c r="G24" s="16">
        <v>1995</v>
      </c>
      <c r="H24" s="16">
        <v>1</v>
      </c>
      <c r="I24" s="9">
        <v>0</v>
      </c>
    </row>
    <row r="25" spans="2:9" ht="20" customHeight="1">
      <c r="B25" s="6" t="s">
        <v>265</v>
      </c>
      <c r="C25" s="7" t="s">
        <v>266</v>
      </c>
      <c r="D25" s="4"/>
      <c r="E25" s="22"/>
      <c r="F25" s="22"/>
      <c r="G25" s="22"/>
      <c r="H25" s="22"/>
      <c r="I25" s="5"/>
    </row>
    <row r="26" spans="2:9" ht="20" customHeight="1">
      <c r="B26" s="12" t="s">
        <v>267</v>
      </c>
      <c r="C26" s="13" t="s">
        <v>389</v>
      </c>
      <c r="D26" s="13" t="s">
        <v>390</v>
      </c>
      <c r="E26" s="14">
        <v>1</v>
      </c>
      <c r="F26" s="15" t="s">
        <v>22</v>
      </c>
      <c r="G26" s="16">
        <v>2012</v>
      </c>
      <c r="H26" s="16">
        <v>1</v>
      </c>
      <c r="I26" s="9">
        <v>0</v>
      </c>
    </row>
    <row r="27" spans="2:9" ht="20" customHeight="1">
      <c r="B27" s="12" t="s">
        <v>318</v>
      </c>
      <c r="C27" s="13" t="s">
        <v>391</v>
      </c>
      <c r="D27" s="13" t="s">
        <v>35</v>
      </c>
      <c r="E27" s="14">
        <v>566</v>
      </c>
      <c r="F27" s="15" t="s">
        <v>322</v>
      </c>
      <c r="G27" s="16">
        <v>0</v>
      </c>
      <c r="H27" s="16">
        <v>1</v>
      </c>
      <c r="I27" s="9">
        <v>0</v>
      </c>
    </row>
    <row r="28" spans="2:9" ht="35.25" customHeight="1">
      <c r="B28" s="12" t="s">
        <v>324</v>
      </c>
      <c r="C28" s="13" t="s">
        <v>392</v>
      </c>
      <c r="D28" s="13" t="s">
        <v>35</v>
      </c>
      <c r="E28" s="14">
        <v>566</v>
      </c>
      <c r="F28" s="15" t="s">
        <v>322</v>
      </c>
      <c r="G28" s="16">
        <v>0</v>
      </c>
      <c r="H28" s="16">
        <v>1</v>
      </c>
      <c r="I28" s="9">
        <v>0</v>
      </c>
    </row>
    <row r="29" spans="2:9" ht="35.25" customHeight="1">
      <c r="B29" s="6" t="s">
        <v>335</v>
      </c>
      <c r="C29" s="7" t="s">
        <v>336</v>
      </c>
      <c r="D29" s="4"/>
      <c r="E29" s="22"/>
      <c r="F29" s="22"/>
      <c r="G29" s="22"/>
      <c r="H29" s="22"/>
      <c r="I29" s="5"/>
    </row>
    <row r="30" spans="2:9" ht="20" customHeight="1">
      <c r="B30" s="12" t="s">
        <v>393</v>
      </c>
      <c r="C30" s="13" t="s">
        <v>394</v>
      </c>
      <c r="D30" s="13" t="s">
        <v>395</v>
      </c>
      <c r="E30" s="14">
        <v>1</v>
      </c>
      <c r="F30" s="15" t="s">
        <v>22</v>
      </c>
      <c r="G30" s="16">
        <v>0</v>
      </c>
      <c r="H30" s="16">
        <v>1</v>
      </c>
      <c r="I30" s="9">
        <v>0</v>
      </c>
    </row>
    <row r="31" spans="2:9" ht="20" customHeight="1">
      <c r="B31" s="12" t="s">
        <v>337</v>
      </c>
      <c r="C31" s="13" t="s">
        <v>396</v>
      </c>
      <c r="D31" s="13" t="s">
        <v>395</v>
      </c>
      <c r="E31" s="14">
        <v>1</v>
      </c>
      <c r="F31" s="15" t="s">
        <v>22</v>
      </c>
      <c r="G31" s="16">
        <v>0</v>
      </c>
      <c r="H31" s="16">
        <v>1</v>
      </c>
      <c r="I31" s="9">
        <v>0</v>
      </c>
    </row>
    <row r="32" spans="2:9" ht="20" customHeight="1">
      <c r="B32" s="12" t="s">
        <v>397</v>
      </c>
      <c r="C32" s="13" t="s">
        <v>398</v>
      </c>
      <c r="D32" s="13" t="s">
        <v>395</v>
      </c>
      <c r="E32" s="14">
        <v>1</v>
      </c>
      <c r="F32" s="15" t="s">
        <v>22</v>
      </c>
      <c r="G32" s="16">
        <v>0</v>
      </c>
      <c r="H32" s="16">
        <v>1</v>
      </c>
      <c r="I32" s="9">
        <v>0</v>
      </c>
    </row>
    <row r="33" spans="2:9" ht="20" customHeight="1">
      <c r="B33" s="12" t="s">
        <v>359</v>
      </c>
      <c r="C33" s="13" t="s">
        <v>399</v>
      </c>
      <c r="D33" s="13" t="s">
        <v>395</v>
      </c>
      <c r="E33" s="14">
        <v>1</v>
      </c>
      <c r="F33" s="15" t="s">
        <v>22</v>
      </c>
      <c r="G33" s="16">
        <v>0</v>
      </c>
      <c r="H33" s="16">
        <v>1</v>
      </c>
      <c r="I33" s="9">
        <v>0</v>
      </c>
    </row>
    <row r="34" spans="2:9" ht="20" customHeight="1">
      <c r="B34" s="6" t="s">
        <v>400</v>
      </c>
      <c r="C34" s="7" t="s">
        <v>401</v>
      </c>
      <c r="D34" s="4"/>
      <c r="E34" s="22"/>
      <c r="F34" s="22"/>
      <c r="G34" s="22"/>
      <c r="H34" s="22"/>
      <c r="I34" s="5"/>
    </row>
    <row r="35" spans="2:9" ht="35" customHeight="1">
      <c r="B35" s="12" t="s">
        <v>364</v>
      </c>
      <c r="C35" s="13" t="s">
        <v>402</v>
      </c>
      <c r="D35" s="13" t="s">
        <v>366</v>
      </c>
      <c r="E35" s="14">
        <v>1</v>
      </c>
      <c r="F35" s="15" t="s">
        <v>22</v>
      </c>
      <c r="G35" s="16">
        <v>1995</v>
      </c>
      <c r="H35" s="16">
        <v>1</v>
      </c>
      <c r="I35" s="9">
        <v>0</v>
      </c>
    </row>
    <row r="36" spans="2:9" ht="39" customHeight="1">
      <c r="B36" s="12" t="s">
        <v>364</v>
      </c>
      <c r="C36" s="13" t="s">
        <v>403</v>
      </c>
      <c r="D36" s="13" t="s">
        <v>366</v>
      </c>
      <c r="E36" s="14">
        <v>1</v>
      </c>
      <c r="F36" s="15" t="s">
        <v>22</v>
      </c>
      <c r="G36" s="16">
        <v>1995</v>
      </c>
      <c r="H36" s="16">
        <v>1</v>
      </c>
      <c r="I36" s="9">
        <v>0</v>
      </c>
    </row>
    <row r="37" spans="2:9" ht="37" customHeight="1">
      <c r="B37" s="12" t="s">
        <v>364</v>
      </c>
      <c r="C37" s="13" t="s">
        <v>404</v>
      </c>
      <c r="D37" s="13" t="s">
        <v>366</v>
      </c>
      <c r="E37" s="14">
        <v>1</v>
      </c>
      <c r="F37" s="15" t="s">
        <v>22</v>
      </c>
      <c r="G37" s="16">
        <v>1995</v>
      </c>
      <c r="H37" s="16">
        <v>1</v>
      </c>
      <c r="I37" s="9">
        <v>0</v>
      </c>
    </row>
    <row r="38" spans="2:9" ht="34" customHeight="1">
      <c r="B38" s="12" t="s">
        <v>364</v>
      </c>
      <c r="C38" s="13" t="s">
        <v>405</v>
      </c>
      <c r="D38" s="13" t="s">
        <v>366</v>
      </c>
      <c r="E38" s="14">
        <v>1</v>
      </c>
      <c r="F38" s="15" t="s">
        <v>22</v>
      </c>
      <c r="G38" s="16">
        <v>1995</v>
      </c>
      <c r="H38" s="16">
        <v>1</v>
      </c>
      <c r="I38" s="9">
        <v>0</v>
      </c>
    </row>
    <row r="39" spans="2:9" ht="35" customHeight="1">
      <c r="B39" s="12" t="s">
        <v>364</v>
      </c>
      <c r="C39" s="13" t="s">
        <v>368</v>
      </c>
      <c r="D39" s="13" t="s">
        <v>366</v>
      </c>
      <c r="E39" s="14">
        <v>1</v>
      </c>
      <c r="F39" s="15" t="s">
        <v>22</v>
      </c>
      <c r="G39" s="16">
        <v>1995</v>
      </c>
      <c r="H39" s="16">
        <v>1</v>
      </c>
      <c r="I39" s="9">
        <v>0</v>
      </c>
    </row>
    <row r="40" spans="2:9" ht="20" customHeight="1">
      <c r="B40" s="12" t="s">
        <v>406</v>
      </c>
      <c r="C40" s="13" t="s">
        <v>407</v>
      </c>
      <c r="D40" s="13" t="s">
        <v>366</v>
      </c>
      <c r="E40" s="14">
        <v>1</v>
      </c>
      <c r="F40" s="15" t="s">
        <v>22</v>
      </c>
      <c r="G40" s="16">
        <v>1995</v>
      </c>
      <c r="H40" s="16">
        <v>1</v>
      </c>
      <c r="I40" s="9">
        <v>0</v>
      </c>
    </row>
    <row r="41" spans="2:9" ht="20" customHeight="1">
      <c r="B41" s="12" t="s">
        <v>408</v>
      </c>
      <c r="C41" s="13" t="s">
        <v>409</v>
      </c>
      <c r="D41" s="13" t="s">
        <v>366</v>
      </c>
      <c r="E41" s="14">
        <v>1</v>
      </c>
      <c r="F41" s="15" t="s">
        <v>22</v>
      </c>
      <c r="G41" s="16">
        <v>1995</v>
      </c>
      <c r="H41" s="16">
        <v>1</v>
      </c>
      <c r="I41" s="9">
        <v>0</v>
      </c>
    </row>
    <row r="42" spans="2:9" ht="20" customHeight="1"/>
    <row r="43" spans="2:9" ht="37" customHeight="1">
      <c r="D43" s="125" t="s">
        <v>369</v>
      </c>
      <c r="E43" s="125"/>
      <c r="F43" s="125"/>
      <c r="G43" s="125"/>
      <c r="H43" s="125"/>
      <c r="I43" s="10">
        <f>SUM(I5:I41)</f>
        <v>0</v>
      </c>
    </row>
  </sheetData>
  <mergeCells count="1">
    <mergeCell ref="D43:H43"/>
  </mergeCells>
  <conditionalFormatting sqref="H5:H7 H9:H10 H12:H18 H20:H21 H23:H24 H26:H28 H30:H33 H35:H41">
    <cfRule type="colorScale" priority="14">
      <colorScale>
        <cfvo type="min"/>
        <cfvo type="percentile" val="50"/>
        <cfvo type="max"/>
        <color rgb="FFE2F0D9"/>
        <color rgb="FFFFF2CC"/>
        <color rgb="FFF4CCCC"/>
      </colorScale>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133"/>
  <sheetViews>
    <sheetView showGridLines="0" topLeftCell="A104" workbookViewId="0">
      <selection activeCell="I134" sqref="I134"/>
    </sheetView>
  </sheetViews>
  <sheetFormatPr baseColWidth="10" defaultColWidth="69.6640625" defaultRowHeight="16"/>
  <cols>
    <col min="1" max="1" width="7.1640625" customWidth="1"/>
    <col min="2" max="2" width="12.33203125" customWidth="1"/>
    <col min="3" max="3" width="69.1640625" customWidth="1"/>
    <col min="4" max="4" width="14.83203125" customWidth="1"/>
    <col min="5" max="5" width="7.6640625" style="8" customWidth="1"/>
    <col min="6" max="6" width="10" style="8" customWidth="1"/>
    <col min="7" max="7" width="9.5" style="8" customWidth="1"/>
    <col min="8" max="8" width="8.6640625" style="8" customWidth="1"/>
    <col min="9" max="9" width="15.6640625" customWidth="1"/>
  </cols>
  <sheetData>
    <row r="1" spans="2:9" ht="29">
      <c r="B1" s="1" t="s">
        <v>410</v>
      </c>
      <c r="C1" s="2"/>
      <c r="D1" s="2"/>
      <c r="E1" s="21"/>
      <c r="F1" s="21"/>
      <c r="G1" s="21"/>
      <c r="H1" s="21"/>
      <c r="I1" s="3"/>
    </row>
    <row r="3" spans="2:9">
      <c r="B3" s="11" t="s">
        <v>10</v>
      </c>
      <c r="C3" s="11" t="s">
        <v>11</v>
      </c>
      <c r="D3" s="11" t="s">
        <v>1</v>
      </c>
      <c r="E3" s="11" t="s">
        <v>12</v>
      </c>
      <c r="F3" s="11" t="s">
        <v>13</v>
      </c>
      <c r="G3" s="11" t="s">
        <v>14</v>
      </c>
      <c r="H3" s="11" t="s">
        <v>15</v>
      </c>
      <c r="I3" s="17" t="s">
        <v>16</v>
      </c>
    </row>
    <row r="4" spans="2:9">
      <c r="B4" s="11"/>
      <c r="C4" s="11"/>
      <c r="D4" s="11"/>
      <c r="E4" s="11"/>
      <c r="F4" s="11"/>
      <c r="G4" s="11"/>
      <c r="H4" s="11"/>
      <c r="I4" s="17"/>
    </row>
    <row r="5" spans="2:9">
      <c r="B5" s="4" t="s">
        <v>17</v>
      </c>
      <c r="C5" s="4" t="s">
        <v>18</v>
      </c>
      <c r="D5" s="4"/>
      <c r="E5" s="22"/>
      <c r="F5" s="22"/>
      <c r="G5" s="22"/>
      <c r="H5" s="22"/>
      <c r="I5" s="5"/>
    </row>
    <row r="6" spans="2:9" ht="17">
      <c r="B6" s="12" t="s">
        <v>411</v>
      </c>
      <c r="C6" s="13" t="s">
        <v>412</v>
      </c>
      <c r="D6" s="13" t="s">
        <v>150</v>
      </c>
      <c r="E6" s="14">
        <v>1</v>
      </c>
      <c r="F6" s="15" t="s">
        <v>22</v>
      </c>
      <c r="G6" s="16">
        <v>1999</v>
      </c>
      <c r="H6" s="16">
        <v>6</v>
      </c>
      <c r="I6" s="9">
        <v>0</v>
      </c>
    </row>
    <row r="7" spans="2:9" ht="17">
      <c r="B7" s="12" t="s">
        <v>411</v>
      </c>
      <c r="C7" s="13" t="s">
        <v>413</v>
      </c>
      <c r="D7" s="13" t="s">
        <v>414</v>
      </c>
      <c r="E7" s="14">
        <v>1</v>
      </c>
      <c r="F7" s="15" t="s">
        <v>22</v>
      </c>
      <c r="G7" s="16">
        <v>1999</v>
      </c>
      <c r="H7" s="16">
        <v>3</v>
      </c>
      <c r="I7" s="9">
        <v>0</v>
      </c>
    </row>
    <row r="8" spans="2:9" ht="17">
      <c r="B8" s="12" t="s">
        <v>415</v>
      </c>
      <c r="C8" s="13" t="s">
        <v>416</v>
      </c>
      <c r="D8" s="13"/>
      <c r="E8" s="14">
        <v>1</v>
      </c>
      <c r="F8" s="15" t="s">
        <v>22</v>
      </c>
      <c r="G8" s="16">
        <v>1964</v>
      </c>
      <c r="H8" s="16">
        <v>1</v>
      </c>
      <c r="I8" s="9">
        <v>0</v>
      </c>
    </row>
    <row r="9" spans="2:9" ht="17">
      <c r="B9" s="12" t="s">
        <v>19</v>
      </c>
      <c r="C9" s="13" t="s">
        <v>417</v>
      </c>
      <c r="D9" s="13" t="s">
        <v>418</v>
      </c>
      <c r="E9" s="14">
        <v>1</v>
      </c>
      <c r="F9" s="15" t="s">
        <v>22</v>
      </c>
      <c r="G9" s="16">
        <v>2023</v>
      </c>
      <c r="H9" s="16">
        <v>1</v>
      </c>
      <c r="I9" s="9">
        <v>0</v>
      </c>
    </row>
    <row r="10" spans="2:9" ht="17">
      <c r="B10" s="12" t="s">
        <v>19</v>
      </c>
      <c r="C10" s="13" t="s">
        <v>419</v>
      </c>
      <c r="D10" s="13" t="s">
        <v>420</v>
      </c>
      <c r="E10" s="14">
        <v>1</v>
      </c>
      <c r="F10" s="15" t="s">
        <v>22</v>
      </c>
      <c r="G10" s="16">
        <v>2023</v>
      </c>
      <c r="H10" s="16">
        <v>1</v>
      </c>
      <c r="I10" s="9">
        <v>0</v>
      </c>
    </row>
    <row r="11" spans="2:9" ht="17">
      <c r="B11" s="12" t="s">
        <v>19</v>
      </c>
      <c r="C11" s="13" t="s">
        <v>421</v>
      </c>
      <c r="D11" s="13" t="s">
        <v>420</v>
      </c>
      <c r="E11" s="14">
        <v>1</v>
      </c>
      <c r="F11" s="15" t="s">
        <v>22</v>
      </c>
      <c r="G11" s="16">
        <v>2023</v>
      </c>
      <c r="H11" s="16">
        <v>1</v>
      </c>
      <c r="I11" s="9">
        <v>0</v>
      </c>
    </row>
    <row r="12" spans="2:9" ht="17">
      <c r="B12" s="12" t="s">
        <v>19</v>
      </c>
      <c r="C12" s="13" t="s">
        <v>422</v>
      </c>
      <c r="D12" s="13" t="s">
        <v>420</v>
      </c>
      <c r="E12" s="14">
        <v>1</v>
      </c>
      <c r="F12" s="15" t="s">
        <v>22</v>
      </c>
      <c r="G12" s="16">
        <v>2023</v>
      </c>
      <c r="H12" s="16">
        <v>1</v>
      </c>
      <c r="I12" s="9">
        <v>0</v>
      </c>
    </row>
    <row r="13" spans="2:9" ht="17">
      <c r="B13" s="12" t="s">
        <v>19</v>
      </c>
      <c r="C13" s="13" t="s">
        <v>423</v>
      </c>
      <c r="D13" s="13" t="s">
        <v>420</v>
      </c>
      <c r="E13" s="14">
        <v>1</v>
      </c>
      <c r="F13" s="15" t="s">
        <v>22</v>
      </c>
      <c r="G13" s="16">
        <v>2023</v>
      </c>
      <c r="H13" s="16">
        <v>1</v>
      </c>
      <c r="I13" s="9">
        <v>0</v>
      </c>
    </row>
    <row r="14" spans="2:9" ht="17">
      <c r="B14" s="12" t="s">
        <v>19</v>
      </c>
      <c r="C14" s="13" t="s">
        <v>424</v>
      </c>
      <c r="D14" s="13" t="s">
        <v>420</v>
      </c>
      <c r="E14" s="14">
        <v>1</v>
      </c>
      <c r="F14" s="15" t="s">
        <v>22</v>
      </c>
      <c r="G14" s="16">
        <v>2023</v>
      </c>
      <c r="H14" s="16">
        <v>1</v>
      </c>
      <c r="I14" s="9">
        <v>0</v>
      </c>
    </row>
    <row r="15" spans="2:9" ht="17">
      <c r="B15" s="12" t="s">
        <v>19</v>
      </c>
      <c r="C15" s="13" t="s">
        <v>425</v>
      </c>
      <c r="D15" s="13" t="s">
        <v>420</v>
      </c>
      <c r="E15" s="14">
        <v>1</v>
      </c>
      <c r="F15" s="15" t="s">
        <v>22</v>
      </c>
      <c r="G15" s="16">
        <v>2023</v>
      </c>
      <c r="H15" s="16">
        <v>1</v>
      </c>
      <c r="I15" s="9">
        <v>0</v>
      </c>
    </row>
    <row r="16" spans="2:9">
      <c r="B16" s="4" t="s">
        <v>27</v>
      </c>
      <c r="C16" s="18" t="s">
        <v>28</v>
      </c>
      <c r="D16" s="4"/>
      <c r="E16" s="4"/>
      <c r="F16" s="4"/>
      <c r="G16" s="4"/>
      <c r="H16" s="4"/>
      <c r="I16" s="5"/>
    </row>
    <row r="17" spans="2:9" ht="17">
      <c r="B17" s="12" t="s">
        <v>29</v>
      </c>
      <c r="C17" s="13" t="s">
        <v>30</v>
      </c>
      <c r="D17" s="13" t="s">
        <v>31</v>
      </c>
      <c r="E17" s="14">
        <v>171</v>
      </c>
      <c r="F17" s="15" t="s">
        <v>32</v>
      </c>
      <c r="G17" s="16">
        <v>0</v>
      </c>
      <c r="H17" s="16">
        <v>4</v>
      </c>
      <c r="I17" s="9">
        <v>0</v>
      </c>
    </row>
    <row r="18" spans="2:9" ht="17">
      <c r="B18" s="12" t="s">
        <v>33</v>
      </c>
      <c r="C18" s="13" t="s">
        <v>34</v>
      </c>
      <c r="D18" s="13"/>
      <c r="E18" s="14">
        <v>1</v>
      </c>
      <c r="F18" s="15" t="s">
        <v>36</v>
      </c>
      <c r="G18" s="16"/>
      <c r="H18" s="16">
        <v>1</v>
      </c>
      <c r="I18" s="9">
        <v>0</v>
      </c>
    </row>
    <row r="19" spans="2:9">
      <c r="B19" s="4" t="s">
        <v>37</v>
      </c>
      <c r="C19" s="18" t="s">
        <v>38</v>
      </c>
      <c r="D19" s="4"/>
      <c r="E19" s="4"/>
      <c r="F19" s="4"/>
      <c r="G19" s="4"/>
      <c r="H19" s="4"/>
      <c r="I19" s="5"/>
    </row>
    <row r="20" spans="2:9" ht="17">
      <c r="B20" s="12" t="s">
        <v>39</v>
      </c>
      <c r="C20" s="13" t="s">
        <v>426</v>
      </c>
      <c r="D20" s="13" t="s">
        <v>49</v>
      </c>
      <c r="E20" s="14">
        <v>1</v>
      </c>
      <c r="F20" s="15" t="s">
        <v>22</v>
      </c>
      <c r="G20" s="16">
        <v>2001</v>
      </c>
      <c r="H20" s="16">
        <v>3</v>
      </c>
      <c r="I20" s="9">
        <v>0</v>
      </c>
    </row>
    <row r="21" spans="2:9" ht="17">
      <c r="B21" s="12" t="s">
        <v>39</v>
      </c>
      <c r="C21" s="13" t="s">
        <v>427</v>
      </c>
      <c r="D21" s="13" t="s">
        <v>428</v>
      </c>
      <c r="E21" s="14">
        <v>1</v>
      </c>
      <c r="F21" s="15" t="s">
        <v>22</v>
      </c>
      <c r="G21" s="16">
        <v>2001</v>
      </c>
      <c r="H21" s="16">
        <v>1</v>
      </c>
      <c r="I21" s="9">
        <v>0</v>
      </c>
    </row>
    <row r="22" spans="2:9" ht="17">
      <c r="B22" s="12" t="s">
        <v>39</v>
      </c>
      <c r="C22" s="13" t="s">
        <v>429</v>
      </c>
      <c r="D22" s="13" t="s">
        <v>430</v>
      </c>
      <c r="E22" s="14">
        <v>1</v>
      </c>
      <c r="F22" s="15" t="s">
        <v>22</v>
      </c>
      <c r="G22" s="16">
        <v>2001</v>
      </c>
      <c r="H22" s="16">
        <v>1</v>
      </c>
      <c r="I22" s="9">
        <v>0</v>
      </c>
    </row>
    <row r="23" spans="2:9">
      <c r="B23" s="4" t="s">
        <v>58</v>
      </c>
      <c r="C23" s="18" t="s">
        <v>59</v>
      </c>
      <c r="D23" s="4"/>
      <c r="E23" s="4"/>
      <c r="F23" s="4"/>
      <c r="G23" s="4"/>
      <c r="H23" s="4"/>
      <c r="I23" s="5"/>
    </row>
    <row r="24" spans="2:9" ht="17">
      <c r="B24" s="12" t="s">
        <v>60</v>
      </c>
      <c r="C24" s="13" t="s">
        <v>431</v>
      </c>
      <c r="D24" s="13"/>
      <c r="E24" s="14">
        <v>1</v>
      </c>
      <c r="F24" s="15" t="s">
        <v>36</v>
      </c>
      <c r="G24" s="16">
        <v>1991</v>
      </c>
      <c r="H24" s="16">
        <v>1</v>
      </c>
      <c r="I24" s="9">
        <v>0</v>
      </c>
    </row>
    <row r="25" spans="2:9">
      <c r="B25" s="4" t="s">
        <v>62</v>
      </c>
      <c r="C25" s="18" t="s">
        <v>63</v>
      </c>
      <c r="D25" s="13"/>
      <c r="E25" s="14"/>
      <c r="F25" s="15"/>
      <c r="G25" s="16"/>
      <c r="H25" s="16"/>
      <c r="I25" s="9">
        <v>0</v>
      </c>
    </row>
    <row r="26" spans="2:9" ht="17">
      <c r="B26" s="12" t="s">
        <v>64</v>
      </c>
      <c r="C26" s="13" t="s">
        <v>432</v>
      </c>
      <c r="D26" s="13" t="s">
        <v>213</v>
      </c>
      <c r="E26" s="14">
        <v>1</v>
      </c>
      <c r="F26" s="15" t="s">
        <v>22</v>
      </c>
      <c r="G26" s="16">
        <v>2019</v>
      </c>
      <c r="H26" s="16">
        <v>1</v>
      </c>
      <c r="I26" s="9">
        <v>0</v>
      </c>
    </row>
    <row r="27" spans="2:9" ht="17">
      <c r="B27" s="12" t="s">
        <v>64</v>
      </c>
      <c r="C27" s="13" t="s">
        <v>433</v>
      </c>
      <c r="D27" s="13" t="s">
        <v>213</v>
      </c>
      <c r="E27" s="14">
        <v>1</v>
      </c>
      <c r="F27" s="15" t="s">
        <v>22</v>
      </c>
      <c r="G27" s="16">
        <v>2019</v>
      </c>
      <c r="H27" s="16">
        <v>3</v>
      </c>
      <c r="I27" s="9">
        <v>0</v>
      </c>
    </row>
    <row r="28" spans="2:9" ht="17">
      <c r="B28" s="12" t="s">
        <v>64</v>
      </c>
      <c r="C28" s="13" t="s">
        <v>434</v>
      </c>
      <c r="D28" s="13" t="s">
        <v>213</v>
      </c>
      <c r="E28" s="14">
        <v>1</v>
      </c>
      <c r="F28" s="15" t="s">
        <v>22</v>
      </c>
      <c r="G28" s="16">
        <v>2019</v>
      </c>
      <c r="H28" s="16">
        <v>1</v>
      </c>
      <c r="I28" s="9">
        <v>0</v>
      </c>
    </row>
    <row r="29" spans="2:9" ht="17">
      <c r="B29" s="12" t="s">
        <v>64</v>
      </c>
      <c r="C29" s="13" t="s">
        <v>435</v>
      </c>
      <c r="D29" s="13" t="s">
        <v>213</v>
      </c>
      <c r="E29" s="14">
        <v>1</v>
      </c>
      <c r="F29" s="15" t="s">
        <v>22</v>
      </c>
      <c r="G29" s="16">
        <v>2019</v>
      </c>
      <c r="H29" s="16">
        <v>3</v>
      </c>
      <c r="I29" s="9">
        <v>0</v>
      </c>
    </row>
    <row r="30" spans="2:9" ht="17">
      <c r="B30" s="12" t="s">
        <v>64</v>
      </c>
      <c r="C30" s="13" t="s">
        <v>436</v>
      </c>
      <c r="D30" s="13" t="s">
        <v>213</v>
      </c>
      <c r="E30" s="14">
        <v>1</v>
      </c>
      <c r="F30" s="15" t="s">
        <v>22</v>
      </c>
      <c r="G30" s="16">
        <v>2019</v>
      </c>
      <c r="H30" s="16">
        <v>3</v>
      </c>
      <c r="I30" s="9">
        <v>0</v>
      </c>
    </row>
    <row r="31" spans="2:9" ht="17">
      <c r="B31" s="12" t="s">
        <v>64</v>
      </c>
      <c r="C31" s="13" t="s">
        <v>437</v>
      </c>
      <c r="D31" s="13" t="s">
        <v>213</v>
      </c>
      <c r="E31" s="14">
        <v>1</v>
      </c>
      <c r="F31" s="15" t="s">
        <v>22</v>
      </c>
      <c r="G31" s="16">
        <v>2019</v>
      </c>
      <c r="H31" s="16">
        <v>3</v>
      </c>
      <c r="I31" s="9">
        <v>0</v>
      </c>
    </row>
    <row r="32" spans="2:9" ht="17">
      <c r="B32" s="12" t="s">
        <v>64</v>
      </c>
      <c r="C32" s="13" t="s">
        <v>438</v>
      </c>
      <c r="D32" s="13" t="s">
        <v>213</v>
      </c>
      <c r="E32" s="14">
        <v>1</v>
      </c>
      <c r="F32" s="15" t="s">
        <v>22</v>
      </c>
      <c r="G32" s="16">
        <v>2019</v>
      </c>
      <c r="H32" s="16">
        <v>1</v>
      </c>
      <c r="I32" s="9">
        <v>0</v>
      </c>
    </row>
    <row r="33" spans="2:9" ht="17">
      <c r="B33" s="28" t="s">
        <v>101</v>
      </c>
      <c r="C33" s="29" t="s">
        <v>102</v>
      </c>
      <c r="D33" s="23"/>
      <c r="E33" s="24"/>
      <c r="F33" s="25"/>
      <c r="G33" s="26"/>
      <c r="H33" s="26"/>
      <c r="I33" s="27"/>
    </row>
    <row r="34" spans="2:9" ht="17">
      <c r="B34" s="12" t="s">
        <v>103</v>
      </c>
      <c r="C34" s="13" t="s">
        <v>104</v>
      </c>
      <c r="D34" s="13" t="s">
        <v>418</v>
      </c>
      <c r="E34" s="14">
        <v>1</v>
      </c>
      <c r="F34" s="15" t="s">
        <v>22</v>
      </c>
      <c r="G34" s="16">
        <v>1993</v>
      </c>
      <c r="H34" s="16">
        <v>1</v>
      </c>
      <c r="I34" s="9">
        <v>0</v>
      </c>
    </row>
    <row r="35" spans="2:9" ht="17">
      <c r="B35" s="12" t="s">
        <v>103</v>
      </c>
      <c r="C35" s="13" t="s">
        <v>104</v>
      </c>
      <c r="D35" s="13" t="s">
        <v>21</v>
      </c>
      <c r="E35" s="14">
        <v>1</v>
      </c>
      <c r="F35" s="15" t="s">
        <v>22</v>
      </c>
      <c r="G35" s="16">
        <v>1993</v>
      </c>
      <c r="H35" s="16">
        <v>2</v>
      </c>
      <c r="I35" s="9">
        <v>0</v>
      </c>
    </row>
    <row r="36" spans="2:9" ht="17">
      <c r="B36" s="12" t="s">
        <v>107</v>
      </c>
      <c r="C36" s="13" t="s">
        <v>439</v>
      </c>
      <c r="D36" s="13" t="s">
        <v>418</v>
      </c>
      <c r="E36" s="14">
        <v>1</v>
      </c>
      <c r="F36" s="15" t="s">
        <v>22</v>
      </c>
      <c r="G36" s="16">
        <v>2023</v>
      </c>
      <c r="H36" s="16">
        <v>1</v>
      </c>
      <c r="I36" s="9">
        <v>0</v>
      </c>
    </row>
    <row r="37" spans="2:9" ht="17">
      <c r="B37" s="12" t="s">
        <v>107</v>
      </c>
      <c r="C37" s="13" t="s">
        <v>440</v>
      </c>
      <c r="D37" s="13" t="s">
        <v>21</v>
      </c>
      <c r="E37" s="14">
        <v>1</v>
      </c>
      <c r="F37" s="15" t="s">
        <v>22</v>
      </c>
      <c r="G37" s="16">
        <v>2023</v>
      </c>
      <c r="H37" s="16">
        <v>1</v>
      </c>
      <c r="I37" s="9">
        <v>0</v>
      </c>
    </row>
    <row r="38" spans="2:9" ht="17">
      <c r="B38" s="12" t="s">
        <v>112</v>
      </c>
      <c r="C38" s="13" t="s">
        <v>441</v>
      </c>
      <c r="D38" s="13" t="s">
        <v>418</v>
      </c>
      <c r="E38" s="14">
        <v>1</v>
      </c>
      <c r="F38" s="15" t="s">
        <v>22</v>
      </c>
      <c r="G38" s="16">
        <v>2003</v>
      </c>
      <c r="H38" s="16">
        <v>3</v>
      </c>
      <c r="I38" s="9">
        <v>0</v>
      </c>
    </row>
    <row r="39" spans="2:9" ht="17">
      <c r="B39" s="12" t="s">
        <v>112</v>
      </c>
      <c r="C39" s="13" t="s">
        <v>442</v>
      </c>
      <c r="D39" s="13" t="s">
        <v>418</v>
      </c>
      <c r="E39" s="14">
        <v>1</v>
      </c>
      <c r="F39" s="15" t="s">
        <v>22</v>
      </c>
      <c r="G39" s="16">
        <v>2003</v>
      </c>
      <c r="H39" s="16">
        <v>3</v>
      </c>
      <c r="I39" s="9">
        <v>0</v>
      </c>
    </row>
    <row r="40" spans="2:9" ht="17">
      <c r="B40" s="12" t="s">
        <v>112</v>
      </c>
      <c r="C40" s="13" t="s">
        <v>443</v>
      </c>
      <c r="D40" s="13" t="s">
        <v>444</v>
      </c>
      <c r="E40" s="14">
        <v>1</v>
      </c>
      <c r="F40" s="15" t="s">
        <v>22</v>
      </c>
      <c r="G40" s="16">
        <v>2003</v>
      </c>
      <c r="H40" s="16">
        <v>4</v>
      </c>
      <c r="I40" s="9">
        <v>0</v>
      </c>
    </row>
    <row r="41" spans="2:9" ht="17">
      <c r="B41" s="12" t="s">
        <v>112</v>
      </c>
      <c r="C41" s="13" t="s">
        <v>445</v>
      </c>
      <c r="D41" s="13" t="s">
        <v>430</v>
      </c>
      <c r="E41" s="14">
        <v>1</v>
      </c>
      <c r="F41" s="15" t="s">
        <v>22</v>
      </c>
      <c r="G41" s="16">
        <v>2003</v>
      </c>
      <c r="H41" s="16">
        <v>4</v>
      </c>
      <c r="I41" s="9">
        <v>0</v>
      </c>
    </row>
    <row r="42" spans="2:9" ht="17">
      <c r="B42" s="12" t="s">
        <v>112</v>
      </c>
      <c r="C42" s="13" t="s">
        <v>446</v>
      </c>
      <c r="D42" s="13" t="s">
        <v>430</v>
      </c>
      <c r="E42" s="14">
        <v>1</v>
      </c>
      <c r="F42" s="15" t="s">
        <v>22</v>
      </c>
      <c r="G42" s="16">
        <v>2003</v>
      </c>
      <c r="H42" s="16">
        <v>1</v>
      </c>
      <c r="I42" s="9">
        <v>0</v>
      </c>
    </row>
    <row r="43" spans="2:9" ht="17">
      <c r="B43" s="12" t="s">
        <v>112</v>
      </c>
      <c r="C43" s="13" t="s">
        <v>447</v>
      </c>
      <c r="D43" s="13" t="s">
        <v>21</v>
      </c>
      <c r="E43" s="14">
        <v>1</v>
      </c>
      <c r="F43" s="15" t="s">
        <v>22</v>
      </c>
      <c r="G43" s="16">
        <v>2003</v>
      </c>
      <c r="H43" s="16">
        <v>3</v>
      </c>
      <c r="I43" s="9">
        <v>0</v>
      </c>
    </row>
    <row r="44" spans="2:9" ht="17">
      <c r="B44" s="12" t="s">
        <v>112</v>
      </c>
      <c r="C44" s="13" t="s">
        <v>448</v>
      </c>
      <c r="D44" s="13" t="s">
        <v>21</v>
      </c>
      <c r="E44" s="14">
        <v>1</v>
      </c>
      <c r="F44" s="15" t="s">
        <v>22</v>
      </c>
      <c r="G44" s="16">
        <v>2003</v>
      </c>
      <c r="H44" s="16">
        <v>3</v>
      </c>
      <c r="I44" s="9">
        <v>0</v>
      </c>
    </row>
    <row r="45" spans="2:9" ht="17">
      <c r="B45" s="12" t="s">
        <v>112</v>
      </c>
      <c r="C45" s="13" t="s">
        <v>449</v>
      </c>
      <c r="D45" s="13" t="s">
        <v>21</v>
      </c>
      <c r="E45" s="14">
        <v>1</v>
      </c>
      <c r="F45" s="15" t="s">
        <v>22</v>
      </c>
      <c r="G45" s="16">
        <v>2003</v>
      </c>
      <c r="H45" s="16">
        <v>3</v>
      </c>
      <c r="I45" s="9">
        <v>0</v>
      </c>
    </row>
    <row r="46" spans="2:9" ht="17">
      <c r="B46" s="12" t="s">
        <v>112</v>
      </c>
      <c r="C46" s="13" t="s">
        <v>450</v>
      </c>
      <c r="D46" s="13" t="s">
        <v>21</v>
      </c>
      <c r="E46" s="14">
        <v>1</v>
      </c>
      <c r="F46" s="15" t="s">
        <v>22</v>
      </c>
      <c r="G46" s="16">
        <v>2003</v>
      </c>
      <c r="H46" s="16">
        <v>3</v>
      </c>
      <c r="I46" s="9">
        <v>0</v>
      </c>
    </row>
    <row r="47" spans="2:9" ht="17">
      <c r="B47" s="12" t="s">
        <v>112</v>
      </c>
      <c r="C47" s="13" t="s">
        <v>451</v>
      </c>
      <c r="D47" s="13" t="s">
        <v>21</v>
      </c>
      <c r="E47" s="14">
        <v>1</v>
      </c>
      <c r="F47" s="15" t="s">
        <v>22</v>
      </c>
      <c r="G47" s="16">
        <v>2003</v>
      </c>
      <c r="H47" s="16">
        <v>3</v>
      </c>
      <c r="I47" s="9">
        <v>0</v>
      </c>
    </row>
    <row r="48" spans="2:9" ht="17">
      <c r="B48" s="12" t="s">
        <v>134</v>
      </c>
      <c r="C48" s="13" t="s">
        <v>452</v>
      </c>
      <c r="D48" s="13" t="s">
        <v>21</v>
      </c>
      <c r="E48" s="14">
        <v>1</v>
      </c>
      <c r="F48" s="15" t="s">
        <v>22</v>
      </c>
      <c r="G48" s="16">
        <v>1991</v>
      </c>
      <c r="H48" s="16">
        <v>1</v>
      </c>
      <c r="I48" s="9">
        <v>0</v>
      </c>
    </row>
    <row r="49" spans="2:9" ht="17">
      <c r="B49" s="12" t="s">
        <v>134</v>
      </c>
      <c r="C49" s="13" t="s">
        <v>453</v>
      </c>
      <c r="D49" s="13" t="s">
        <v>21</v>
      </c>
      <c r="E49" s="14">
        <v>1</v>
      </c>
      <c r="F49" s="15" t="s">
        <v>22</v>
      </c>
      <c r="G49" s="16">
        <v>1991</v>
      </c>
      <c r="H49" s="16">
        <v>3</v>
      </c>
      <c r="I49" s="9">
        <v>0</v>
      </c>
    </row>
    <row r="50" spans="2:9" ht="17">
      <c r="B50" s="12" t="s">
        <v>134</v>
      </c>
      <c r="C50" s="13" t="s">
        <v>454</v>
      </c>
      <c r="D50" s="13" t="s">
        <v>21</v>
      </c>
      <c r="E50" s="14">
        <v>1</v>
      </c>
      <c r="F50" s="15" t="s">
        <v>22</v>
      </c>
      <c r="G50" s="16">
        <v>1991</v>
      </c>
      <c r="H50" s="16">
        <v>3</v>
      </c>
      <c r="I50" s="9">
        <v>0</v>
      </c>
    </row>
    <row r="51" spans="2:9" ht="17">
      <c r="B51" s="12" t="s">
        <v>134</v>
      </c>
      <c r="C51" s="13" t="s">
        <v>455</v>
      </c>
      <c r="D51" s="13" t="s">
        <v>21</v>
      </c>
      <c r="E51" s="14">
        <v>1</v>
      </c>
      <c r="F51" s="15" t="s">
        <v>22</v>
      </c>
      <c r="G51" s="16">
        <v>1991</v>
      </c>
      <c r="H51" s="16">
        <v>3</v>
      </c>
      <c r="I51" s="9">
        <v>0</v>
      </c>
    </row>
    <row r="52" spans="2:9" ht="17">
      <c r="B52" s="12" t="s">
        <v>134</v>
      </c>
      <c r="C52" s="13" t="s">
        <v>456</v>
      </c>
      <c r="D52" s="13" t="s">
        <v>21</v>
      </c>
      <c r="E52" s="14">
        <v>1</v>
      </c>
      <c r="F52" s="15" t="s">
        <v>22</v>
      </c>
      <c r="G52" s="16">
        <v>1991</v>
      </c>
      <c r="H52" s="16">
        <v>4</v>
      </c>
      <c r="I52" s="9">
        <v>0</v>
      </c>
    </row>
    <row r="53" spans="2:9" ht="17">
      <c r="B53" s="12" t="s">
        <v>134</v>
      </c>
      <c r="C53" s="13" t="s">
        <v>457</v>
      </c>
      <c r="D53" s="13" t="s">
        <v>21</v>
      </c>
      <c r="E53" s="14">
        <v>1</v>
      </c>
      <c r="F53" s="15" t="s">
        <v>22</v>
      </c>
      <c r="G53" s="16">
        <v>1991</v>
      </c>
      <c r="H53" s="16">
        <v>4</v>
      </c>
      <c r="I53" s="9">
        <v>0</v>
      </c>
    </row>
    <row r="54" spans="2:9" ht="17">
      <c r="B54" s="12" t="s">
        <v>134</v>
      </c>
      <c r="C54" s="13" t="s">
        <v>458</v>
      </c>
      <c r="D54" s="13" t="s">
        <v>21</v>
      </c>
      <c r="E54" s="14">
        <v>1</v>
      </c>
      <c r="F54" s="15" t="s">
        <v>22</v>
      </c>
      <c r="G54" s="16">
        <v>1991</v>
      </c>
      <c r="H54" s="16">
        <v>4</v>
      </c>
      <c r="I54" s="9">
        <v>0</v>
      </c>
    </row>
    <row r="55" spans="2:9" ht="17">
      <c r="B55" s="12" t="s">
        <v>134</v>
      </c>
      <c r="C55" s="13" t="s">
        <v>459</v>
      </c>
      <c r="D55" s="13" t="s">
        <v>21</v>
      </c>
      <c r="E55" s="14">
        <v>1</v>
      </c>
      <c r="F55" s="15" t="s">
        <v>22</v>
      </c>
      <c r="G55" s="16">
        <v>1991</v>
      </c>
      <c r="H55" s="16">
        <v>4</v>
      </c>
      <c r="I55" s="9">
        <v>0</v>
      </c>
    </row>
    <row r="56" spans="2:9" ht="17">
      <c r="B56" s="12" t="s">
        <v>146</v>
      </c>
      <c r="C56" s="13" t="s">
        <v>460</v>
      </c>
      <c r="D56" s="13" t="s">
        <v>35</v>
      </c>
      <c r="E56" s="14">
        <v>1</v>
      </c>
      <c r="F56" s="15" t="s">
        <v>36</v>
      </c>
      <c r="G56" s="16">
        <v>0</v>
      </c>
      <c r="H56" s="16">
        <v>2</v>
      </c>
      <c r="I56" s="9">
        <v>0</v>
      </c>
    </row>
    <row r="57" spans="2:9">
      <c r="B57" s="6" t="s">
        <v>153</v>
      </c>
      <c r="C57" s="7" t="s">
        <v>154</v>
      </c>
      <c r="D57" s="7"/>
      <c r="E57" s="7"/>
      <c r="F57" s="7"/>
      <c r="G57" s="7"/>
      <c r="H57" s="7"/>
      <c r="I57" s="7"/>
    </row>
    <row r="58" spans="2:9" ht="17">
      <c r="B58" s="12" t="s">
        <v>155</v>
      </c>
      <c r="C58" s="13" t="s">
        <v>461</v>
      </c>
      <c r="D58" s="13" t="s">
        <v>213</v>
      </c>
      <c r="E58" s="14">
        <v>3</v>
      </c>
      <c r="F58" s="15" t="s">
        <v>22</v>
      </c>
      <c r="G58" s="16">
        <v>1991</v>
      </c>
      <c r="H58" s="16">
        <v>3</v>
      </c>
      <c r="I58" s="9">
        <v>0</v>
      </c>
    </row>
    <row r="59" spans="2:9" ht="17">
      <c r="B59" s="12" t="s">
        <v>155</v>
      </c>
      <c r="C59" s="13" t="s">
        <v>462</v>
      </c>
      <c r="D59" s="13" t="s">
        <v>213</v>
      </c>
      <c r="E59" s="14">
        <v>1</v>
      </c>
      <c r="F59" s="15" t="s">
        <v>22</v>
      </c>
      <c r="G59" s="16">
        <v>1991</v>
      </c>
      <c r="H59" s="16">
        <v>1</v>
      </c>
      <c r="I59" s="9">
        <v>0</v>
      </c>
    </row>
    <row r="60" spans="2:9" ht="17">
      <c r="B60" s="12" t="s">
        <v>158</v>
      </c>
      <c r="C60" s="13" t="s">
        <v>463</v>
      </c>
      <c r="D60" s="13" t="s">
        <v>213</v>
      </c>
      <c r="E60" s="14">
        <v>1</v>
      </c>
      <c r="F60" s="15" t="s">
        <v>22</v>
      </c>
      <c r="G60" s="16">
        <v>1991</v>
      </c>
      <c r="H60" s="16">
        <v>3</v>
      </c>
      <c r="I60" s="9">
        <v>0</v>
      </c>
    </row>
    <row r="61" spans="2:9" ht="17">
      <c r="B61" s="12" t="s">
        <v>158</v>
      </c>
      <c r="C61" s="13" t="s">
        <v>464</v>
      </c>
      <c r="D61" s="13" t="s">
        <v>49</v>
      </c>
      <c r="E61" s="14">
        <v>1</v>
      </c>
      <c r="F61" s="15" t="s">
        <v>22</v>
      </c>
      <c r="G61" s="16">
        <v>1991</v>
      </c>
      <c r="H61" s="16">
        <v>3</v>
      </c>
      <c r="I61" s="9">
        <v>0</v>
      </c>
    </row>
    <row r="62" spans="2:9" ht="17">
      <c r="B62" s="12" t="s">
        <v>158</v>
      </c>
      <c r="C62" s="13" t="s">
        <v>465</v>
      </c>
      <c r="D62" s="13" t="s">
        <v>213</v>
      </c>
      <c r="E62" s="14">
        <v>1</v>
      </c>
      <c r="F62" s="15" t="s">
        <v>22</v>
      </c>
      <c r="G62" s="16">
        <v>1991</v>
      </c>
      <c r="H62" s="16">
        <v>6</v>
      </c>
      <c r="I62" s="9">
        <v>0</v>
      </c>
    </row>
    <row r="63" spans="2:9" ht="17">
      <c r="B63" s="12" t="s">
        <v>158</v>
      </c>
      <c r="C63" s="13" t="s">
        <v>466</v>
      </c>
      <c r="D63" s="13" t="s">
        <v>213</v>
      </c>
      <c r="E63" s="14">
        <v>1</v>
      </c>
      <c r="F63" s="15" t="s">
        <v>22</v>
      </c>
      <c r="G63" s="16">
        <v>1991</v>
      </c>
      <c r="H63" s="16">
        <v>6</v>
      </c>
      <c r="I63" s="9">
        <v>0</v>
      </c>
    </row>
    <row r="64" spans="2:9" ht="17">
      <c r="B64" s="12" t="s">
        <v>158</v>
      </c>
      <c r="C64" s="13" t="s">
        <v>467</v>
      </c>
      <c r="D64" s="13" t="s">
        <v>213</v>
      </c>
      <c r="E64" s="14">
        <v>1</v>
      </c>
      <c r="F64" s="15" t="s">
        <v>22</v>
      </c>
      <c r="G64" s="16">
        <v>1991</v>
      </c>
      <c r="H64" s="16">
        <v>6</v>
      </c>
      <c r="I64" s="9">
        <v>0</v>
      </c>
    </row>
    <row r="65" spans="2:9" ht="17">
      <c r="B65" s="12" t="s">
        <v>158</v>
      </c>
      <c r="C65" s="13" t="s">
        <v>468</v>
      </c>
      <c r="D65" s="13" t="s">
        <v>213</v>
      </c>
      <c r="E65" s="14">
        <v>1</v>
      </c>
      <c r="F65" s="15" t="s">
        <v>22</v>
      </c>
      <c r="G65" s="16">
        <v>1991</v>
      </c>
      <c r="H65" s="16">
        <v>3</v>
      </c>
      <c r="I65" s="9">
        <v>0</v>
      </c>
    </row>
    <row r="66" spans="2:9" ht="17">
      <c r="B66" s="12" t="s">
        <v>158</v>
      </c>
      <c r="C66" s="13" t="s">
        <v>469</v>
      </c>
      <c r="D66" s="13" t="s">
        <v>213</v>
      </c>
      <c r="E66" s="14">
        <v>1</v>
      </c>
      <c r="F66" s="15" t="s">
        <v>22</v>
      </c>
      <c r="G66" s="16">
        <v>1991</v>
      </c>
      <c r="H66" s="16">
        <v>3</v>
      </c>
      <c r="I66" s="9">
        <v>0</v>
      </c>
    </row>
    <row r="67" spans="2:9" ht="17">
      <c r="B67" s="12" t="s">
        <v>158</v>
      </c>
      <c r="C67" s="13" t="s">
        <v>470</v>
      </c>
      <c r="D67" s="13" t="s">
        <v>213</v>
      </c>
      <c r="E67" s="14">
        <v>1</v>
      </c>
      <c r="F67" s="15" t="s">
        <v>22</v>
      </c>
      <c r="G67" s="16">
        <v>1991</v>
      </c>
      <c r="H67" s="16">
        <v>3</v>
      </c>
      <c r="I67" s="9">
        <v>0</v>
      </c>
    </row>
    <row r="68" spans="2:9" ht="17">
      <c r="B68" s="12" t="s">
        <v>158</v>
      </c>
      <c r="C68" s="13" t="s">
        <v>471</v>
      </c>
      <c r="D68" s="13" t="s">
        <v>213</v>
      </c>
      <c r="E68" s="14">
        <v>1</v>
      </c>
      <c r="F68" s="15" t="s">
        <v>22</v>
      </c>
      <c r="G68" s="16">
        <v>1991</v>
      </c>
      <c r="H68" s="16">
        <v>1</v>
      </c>
      <c r="I68" s="9">
        <v>0</v>
      </c>
    </row>
    <row r="69" spans="2:9" ht="17">
      <c r="B69" s="12" t="s">
        <v>158</v>
      </c>
      <c r="C69" s="13" t="s">
        <v>472</v>
      </c>
      <c r="D69" s="13" t="s">
        <v>213</v>
      </c>
      <c r="E69" s="14">
        <v>1</v>
      </c>
      <c r="F69" s="15" t="s">
        <v>22</v>
      </c>
      <c r="G69" s="16">
        <v>1991</v>
      </c>
      <c r="H69" s="16">
        <v>3</v>
      </c>
      <c r="I69" s="9">
        <v>0</v>
      </c>
    </row>
    <row r="70" spans="2:9" ht="17">
      <c r="B70" s="12" t="s">
        <v>158</v>
      </c>
      <c r="C70" s="13" t="s">
        <v>473</v>
      </c>
      <c r="D70" s="13" t="s">
        <v>213</v>
      </c>
      <c r="E70" s="14">
        <v>1</v>
      </c>
      <c r="F70" s="15" t="s">
        <v>22</v>
      </c>
      <c r="G70" s="16">
        <v>1991</v>
      </c>
      <c r="H70" s="16">
        <v>3</v>
      </c>
      <c r="I70" s="9">
        <v>0</v>
      </c>
    </row>
    <row r="71" spans="2:9" ht="17">
      <c r="B71" s="12" t="s">
        <v>158</v>
      </c>
      <c r="C71" s="13" t="s">
        <v>474</v>
      </c>
      <c r="D71" s="13" t="s">
        <v>213</v>
      </c>
      <c r="E71" s="14">
        <v>1</v>
      </c>
      <c r="F71" s="15" t="s">
        <v>22</v>
      </c>
      <c r="G71" s="16">
        <v>1991</v>
      </c>
      <c r="H71" s="16">
        <v>3</v>
      </c>
      <c r="I71" s="9">
        <v>0</v>
      </c>
    </row>
    <row r="72" spans="2:9" ht="17">
      <c r="B72" s="12" t="s">
        <v>158</v>
      </c>
      <c r="C72" s="13" t="s">
        <v>475</v>
      </c>
      <c r="D72" s="13" t="s">
        <v>430</v>
      </c>
      <c r="E72" s="14">
        <v>1</v>
      </c>
      <c r="F72" s="15" t="s">
        <v>22</v>
      </c>
      <c r="G72" s="16">
        <v>1991</v>
      </c>
      <c r="H72" s="16">
        <v>6</v>
      </c>
      <c r="I72" s="9">
        <v>0</v>
      </c>
    </row>
    <row r="73" spans="2:9" ht="17">
      <c r="B73" s="12" t="s">
        <v>158</v>
      </c>
      <c r="C73" s="13" t="s">
        <v>476</v>
      </c>
      <c r="D73" s="13" t="s">
        <v>430</v>
      </c>
      <c r="E73" s="14">
        <v>1</v>
      </c>
      <c r="F73" s="15" t="s">
        <v>22</v>
      </c>
      <c r="G73" s="16">
        <v>1991</v>
      </c>
      <c r="H73" s="16">
        <v>4</v>
      </c>
      <c r="I73" s="9">
        <v>0</v>
      </c>
    </row>
    <row r="74" spans="2:9" ht="17">
      <c r="B74" s="12" t="s">
        <v>477</v>
      </c>
      <c r="C74" s="13" t="s">
        <v>478</v>
      </c>
      <c r="D74" s="13" t="s">
        <v>479</v>
      </c>
      <c r="E74" s="14">
        <v>1</v>
      </c>
      <c r="F74" s="15" t="s">
        <v>36</v>
      </c>
      <c r="G74" s="16">
        <v>2020</v>
      </c>
      <c r="H74" s="16">
        <v>2</v>
      </c>
      <c r="I74" s="9">
        <v>0</v>
      </c>
    </row>
    <row r="75" spans="2:9" ht="17">
      <c r="B75" s="12" t="s">
        <v>184</v>
      </c>
      <c r="C75" s="13" t="s">
        <v>480</v>
      </c>
      <c r="D75" s="13" t="s">
        <v>150</v>
      </c>
      <c r="E75" s="14">
        <v>1</v>
      </c>
      <c r="F75" s="15" t="s">
        <v>22</v>
      </c>
      <c r="G75" s="16">
        <v>1993</v>
      </c>
      <c r="H75" s="16">
        <v>4</v>
      </c>
      <c r="I75" s="9">
        <v>0</v>
      </c>
    </row>
    <row r="76" spans="2:9" ht="17">
      <c r="B76" s="12" t="s">
        <v>184</v>
      </c>
      <c r="C76" s="13" t="s">
        <v>481</v>
      </c>
      <c r="D76" s="13" t="s">
        <v>246</v>
      </c>
      <c r="E76" s="14">
        <v>1</v>
      </c>
      <c r="F76" s="15" t="s">
        <v>22</v>
      </c>
      <c r="G76" s="16">
        <v>1993</v>
      </c>
      <c r="H76" s="16">
        <v>3</v>
      </c>
      <c r="I76" s="9">
        <v>0</v>
      </c>
    </row>
    <row r="77" spans="2:9" ht="17">
      <c r="B77" s="12" t="s">
        <v>184</v>
      </c>
      <c r="C77" s="13" t="s">
        <v>482</v>
      </c>
      <c r="D77" s="13" t="s">
        <v>483</v>
      </c>
      <c r="E77" s="14">
        <v>1</v>
      </c>
      <c r="F77" s="15" t="s">
        <v>22</v>
      </c>
      <c r="G77" s="16">
        <v>1993</v>
      </c>
      <c r="H77" s="16">
        <v>4</v>
      </c>
      <c r="I77" s="9">
        <v>0</v>
      </c>
    </row>
    <row r="78" spans="2:9" ht="17">
      <c r="B78" s="12" t="s">
        <v>184</v>
      </c>
      <c r="C78" s="13" t="s">
        <v>484</v>
      </c>
      <c r="D78" s="13" t="s">
        <v>444</v>
      </c>
      <c r="E78" s="14">
        <v>1</v>
      </c>
      <c r="F78" s="15" t="s">
        <v>22</v>
      </c>
      <c r="G78" s="16">
        <v>1993</v>
      </c>
      <c r="H78" s="16">
        <v>4</v>
      </c>
      <c r="I78" s="9">
        <v>0</v>
      </c>
    </row>
    <row r="79" spans="2:9" ht="17">
      <c r="B79" s="12" t="s">
        <v>184</v>
      </c>
      <c r="C79" s="13" t="s">
        <v>485</v>
      </c>
      <c r="D79" s="13" t="s">
        <v>430</v>
      </c>
      <c r="E79" s="14">
        <v>1</v>
      </c>
      <c r="F79" s="15" t="s">
        <v>22</v>
      </c>
      <c r="G79" s="16">
        <v>1993</v>
      </c>
      <c r="H79" s="16">
        <v>4</v>
      </c>
      <c r="I79" s="9">
        <v>0</v>
      </c>
    </row>
    <row r="80" spans="2:9">
      <c r="B80" s="4" t="s">
        <v>194</v>
      </c>
      <c r="C80" s="18" t="s">
        <v>195</v>
      </c>
      <c r="D80" s="4"/>
      <c r="E80" s="4"/>
      <c r="F80" s="4"/>
      <c r="G80" s="4"/>
      <c r="H80" s="4"/>
      <c r="I80" s="5"/>
    </row>
    <row r="81" spans="2:9" ht="17">
      <c r="B81" s="12" t="s">
        <v>196</v>
      </c>
      <c r="C81" s="13" t="s">
        <v>486</v>
      </c>
      <c r="D81" s="13" t="s">
        <v>414</v>
      </c>
      <c r="E81" s="14">
        <v>1</v>
      </c>
      <c r="F81" s="15" t="s">
        <v>22</v>
      </c>
      <c r="G81" s="16">
        <v>2023</v>
      </c>
      <c r="H81" s="16">
        <v>1</v>
      </c>
      <c r="I81" s="9">
        <v>0</v>
      </c>
    </row>
    <row r="82" spans="2:9" ht="17">
      <c r="B82" s="12" t="s">
        <v>196</v>
      </c>
      <c r="C82" s="13" t="s">
        <v>486</v>
      </c>
      <c r="D82" s="13" t="s">
        <v>483</v>
      </c>
      <c r="E82" s="14">
        <v>1</v>
      </c>
      <c r="F82" s="15" t="s">
        <v>22</v>
      </c>
      <c r="G82" s="16">
        <v>2023</v>
      </c>
      <c r="H82" s="16">
        <v>1</v>
      </c>
      <c r="I82" s="9">
        <v>0</v>
      </c>
    </row>
    <row r="83" spans="2:9" ht="17">
      <c r="B83" s="12" t="s">
        <v>196</v>
      </c>
      <c r="C83" s="13" t="s">
        <v>487</v>
      </c>
      <c r="D83" s="13" t="s">
        <v>21</v>
      </c>
      <c r="E83" s="14">
        <v>1</v>
      </c>
      <c r="F83" s="15" t="s">
        <v>22</v>
      </c>
      <c r="G83" s="16">
        <v>2023</v>
      </c>
      <c r="H83" s="16">
        <v>1</v>
      </c>
      <c r="I83" s="9">
        <v>0</v>
      </c>
    </row>
    <row r="84" spans="2:9" ht="17">
      <c r="B84" s="12" t="s">
        <v>200</v>
      </c>
      <c r="C84" s="13" t="s">
        <v>488</v>
      </c>
      <c r="D84" s="13" t="s">
        <v>246</v>
      </c>
      <c r="E84" s="14">
        <v>1</v>
      </c>
      <c r="F84" s="15" t="s">
        <v>22</v>
      </c>
      <c r="G84" s="16">
        <v>1991</v>
      </c>
      <c r="H84" s="16">
        <v>4</v>
      </c>
      <c r="I84" s="9">
        <v>0</v>
      </c>
    </row>
    <row r="85" spans="2:9" ht="17">
      <c r="B85" s="12" t="s">
        <v>200</v>
      </c>
      <c r="C85" s="13" t="s">
        <v>489</v>
      </c>
      <c r="D85" s="13" t="s">
        <v>479</v>
      </c>
      <c r="E85" s="14">
        <v>1</v>
      </c>
      <c r="F85" s="15" t="s">
        <v>22</v>
      </c>
      <c r="G85" s="16">
        <v>1991</v>
      </c>
      <c r="H85" s="16">
        <v>4</v>
      </c>
      <c r="I85" s="9">
        <v>0</v>
      </c>
    </row>
    <row r="86" spans="2:9" ht="17">
      <c r="B86" s="12" t="s">
        <v>200</v>
      </c>
      <c r="C86" s="13" t="s">
        <v>490</v>
      </c>
      <c r="D86" s="13" t="s">
        <v>483</v>
      </c>
      <c r="E86" s="14">
        <v>1</v>
      </c>
      <c r="F86" s="15" t="s">
        <v>22</v>
      </c>
      <c r="G86" s="16">
        <v>1991</v>
      </c>
      <c r="H86" s="16">
        <v>4</v>
      </c>
      <c r="I86" s="9">
        <v>0</v>
      </c>
    </row>
    <row r="87" spans="2:9" ht="34">
      <c r="B87" s="12" t="s">
        <v>200</v>
      </c>
      <c r="C87" s="13" t="s">
        <v>491</v>
      </c>
      <c r="D87" s="13" t="s">
        <v>444</v>
      </c>
      <c r="E87" s="14">
        <v>1</v>
      </c>
      <c r="F87" s="15" t="s">
        <v>22</v>
      </c>
      <c r="G87" s="16">
        <v>1991</v>
      </c>
      <c r="H87" s="16">
        <v>4</v>
      </c>
      <c r="I87" s="9">
        <v>0</v>
      </c>
    </row>
    <row r="88" spans="2:9" ht="17">
      <c r="B88" s="12" t="s">
        <v>200</v>
      </c>
      <c r="C88" s="13" t="s">
        <v>488</v>
      </c>
      <c r="D88" s="13" t="s">
        <v>430</v>
      </c>
      <c r="E88" s="14">
        <v>1</v>
      </c>
      <c r="F88" s="15" t="s">
        <v>22</v>
      </c>
      <c r="G88" s="16">
        <v>1991</v>
      </c>
      <c r="H88" s="16">
        <v>4</v>
      </c>
      <c r="I88" s="9">
        <v>0</v>
      </c>
    </row>
    <row r="89" spans="2:9" ht="17">
      <c r="B89" s="12" t="s">
        <v>200</v>
      </c>
      <c r="C89" s="13" t="s">
        <v>492</v>
      </c>
      <c r="D89" s="13" t="s">
        <v>21</v>
      </c>
      <c r="E89" s="14">
        <v>1</v>
      </c>
      <c r="F89" s="15" t="s">
        <v>22</v>
      </c>
      <c r="G89" s="16">
        <v>1991</v>
      </c>
      <c r="H89" s="16">
        <v>1</v>
      </c>
      <c r="I89" s="9">
        <v>0</v>
      </c>
    </row>
    <row r="90" spans="2:9">
      <c r="B90" s="4" t="s">
        <v>209</v>
      </c>
      <c r="C90" s="18" t="s">
        <v>210</v>
      </c>
      <c r="D90" s="4"/>
      <c r="E90" s="4"/>
      <c r="F90" s="4"/>
      <c r="G90" s="4"/>
      <c r="H90" s="4"/>
      <c r="I90" s="5"/>
    </row>
    <row r="91" spans="2:9" ht="17">
      <c r="B91" s="12" t="s">
        <v>216</v>
      </c>
      <c r="C91" s="13" t="s">
        <v>217</v>
      </c>
      <c r="D91" s="13" t="s">
        <v>35</v>
      </c>
      <c r="E91" s="14">
        <v>6222</v>
      </c>
      <c r="F91" s="15" t="s">
        <v>322</v>
      </c>
      <c r="G91" s="16">
        <v>1964</v>
      </c>
      <c r="H91" s="16">
        <v>1</v>
      </c>
      <c r="I91" s="9">
        <v>0</v>
      </c>
    </row>
    <row r="92" spans="2:9" ht="17">
      <c r="B92" s="12" t="s">
        <v>219</v>
      </c>
      <c r="C92" s="13" t="s">
        <v>493</v>
      </c>
      <c r="D92" s="13" t="s">
        <v>248</v>
      </c>
      <c r="E92" s="14">
        <v>1</v>
      </c>
      <c r="F92" s="15" t="s">
        <v>22</v>
      </c>
      <c r="G92" s="16">
        <v>2010</v>
      </c>
      <c r="H92" s="16">
        <v>2</v>
      </c>
      <c r="I92" s="9">
        <v>0</v>
      </c>
    </row>
    <row r="93" spans="2:9">
      <c r="B93" s="4" t="s">
        <v>227</v>
      </c>
      <c r="C93" s="18" t="s">
        <v>228</v>
      </c>
      <c r="D93" s="4"/>
      <c r="E93" s="4"/>
      <c r="F93" s="4"/>
      <c r="G93" s="4"/>
      <c r="H93" s="4"/>
      <c r="I93" s="5"/>
    </row>
    <row r="94" spans="2:9" ht="17">
      <c r="B94" s="12" t="s">
        <v>229</v>
      </c>
      <c r="C94" s="13" t="s">
        <v>494</v>
      </c>
      <c r="D94" s="13" t="s">
        <v>495</v>
      </c>
      <c r="E94" s="14">
        <v>1</v>
      </c>
      <c r="F94" s="15" t="s">
        <v>22</v>
      </c>
      <c r="G94" s="16">
        <v>1993</v>
      </c>
      <c r="H94" s="16">
        <v>3</v>
      </c>
      <c r="I94" s="9">
        <v>0</v>
      </c>
    </row>
    <row r="95" spans="2:9" ht="17">
      <c r="B95" s="12" t="s">
        <v>229</v>
      </c>
      <c r="C95" s="13" t="s">
        <v>496</v>
      </c>
      <c r="D95" s="13" t="s">
        <v>495</v>
      </c>
      <c r="E95" s="14">
        <v>1</v>
      </c>
      <c r="F95" s="15" t="s">
        <v>22</v>
      </c>
      <c r="G95" s="16">
        <v>1993</v>
      </c>
      <c r="H95" s="16">
        <v>1</v>
      </c>
      <c r="I95" s="9">
        <v>0</v>
      </c>
    </row>
    <row r="96" spans="2:9" ht="17">
      <c r="B96" s="12" t="s">
        <v>229</v>
      </c>
      <c r="C96" s="13" t="s">
        <v>497</v>
      </c>
      <c r="D96" s="13" t="s">
        <v>479</v>
      </c>
      <c r="E96" s="14">
        <v>1</v>
      </c>
      <c r="F96" s="15" t="s">
        <v>22</v>
      </c>
      <c r="G96" s="16">
        <v>1993</v>
      </c>
      <c r="H96" s="16">
        <v>3</v>
      </c>
      <c r="I96" s="9">
        <v>0</v>
      </c>
    </row>
    <row r="97" spans="2:9" ht="17">
      <c r="B97" s="12" t="s">
        <v>229</v>
      </c>
      <c r="C97" s="13" t="s">
        <v>498</v>
      </c>
      <c r="D97" s="13" t="s">
        <v>430</v>
      </c>
      <c r="E97" s="14">
        <v>1</v>
      </c>
      <c r="F97" s="15" t="s">
        <v>22</v>
      </c>
      <c r="G97" s="16">
        <v>1993</v>
      </c>
      <c r="H97" s="16">
        <v>3</v>
      </c>
      <c r="I97" s="9">
        <v>0</v>
      </c>
    </row>
    <row r="98" spans="2:9">
      <c r="B98" s="4" t="s">
        <v>265</v>
      </c>
      <c r="C98" s="18" t="s">
        <v>266</v>
      </c>
      <c r="D98" s="4"/>
      <c r="E98" s="4"/>
      <c r="F98" s="4"/>
      <c r="G98" s="4"/>
      <c r="H98" s="4"/>
      <c r="I98" s="5"/>
    </row>
    <row r="99" spans="2:9" ht="17">
      <c r="B99" s="12" t="s">
        <v>267</v>
      </c>
      <c r="C99" s="13" t="s">
        <v>499</v>
      </c>
      <c r="D99" s="13" t="s">
        <v>418</v>
      </c>
      <c r="E99" s="14">
        <v>1</v>
      </c>
      <c r="F99" s="15" t="s">
        <v>22</v>
      </c>
      <c r="G99" s="16">
        <v>2024</v>
      </c>
      <c r="H99" s="16">
        <v>1</v>
      </c>
      <c r="I99" s="9">
        <v>0</v>
      </c>
    </row>
    <row r="100" spans="2:9" ht="17">
      <c r="B100" s="12" t="s">
        <v>267</v>
      </c>
      <c r="C100" s="13" t="s">
        <v>500</v>
      </c>
      <c r="D100" s="13" t="s">
        <v>501</v>
      </c>
      <c r="E100" s="14">
        <v>1</v>
      </c>
      <c r="F100" s="15" t="s">
        <v>22</v>
      </c>
      <c r="G100" s="16">
        <v>2024</v>
      </c>
      <c r="H100" s="16">
        <v>2</v>
      </c>
      <c r="I100" s="9">
        <v>0</v>
      </c>
    </row>
    <row r="101" spans="2:9" ht="17">
      <c r="B101" s="12" t="s">
        <v>267</v>
      </c>
      <c r="C101" s="13" t="s">
        <v>280</v>
      </c>
      <c r="D101" s="13" t="s">
        <v>495</v>
      </c>
      <c r="E101" s="14">
        <v>1</v>
      </c>
      <c r="F101" s="15" t="s">
        <v>22</v>
      </c>
      <c r="G101" s="16">
        <v>2024</v>
      </c>
      <c r="H101" s="16">
        <v>1</v>
      </c>
      <c r="I101" s="9">
        <v>0</v>
      </c>
    </row>
    <row r="102" spans="2:9" ht="17">
      <c r="B102" s="12" t="s">
        <v>267</v>
      </c>
      <c r="C102" s="13" t="s">
        <v>502</v>
      </c>
      <c r="D102" s="13" t="s">
        <v>246</v>
      </c>
      <c r="E102" s="14">
        <v>1</v>
      </c>
      <c r="F102" s="15" t="s">
        <v>22</v>
      </c>
      <c r="G102" s="16">
        <v>2024</v>
      </c>
      <c r="H102" s="16">
        <v>3</v>
      </c>
      <c r="I102" s="9">
        <v>0</v>
      </c>
    </row>
    <row r="103" spans="2:9" ht="17">
      <c r="B103" s="12" t="s">
        <v>267</v>
      </c>
      <c r="C103" s="13" t="s">
        <v>503</v>
      </c>
      <c r="D103" s="13" t="s">
        <v>414</v>
      </c>
      <c r="E103" s="14">
        <v>1</v>
      </c>
      <c r="F103" s="15" t="s">
        <v>22</v>
      </c>
      <c r="G103" s="16">
        <v>2024</v>
      </c>
      <c r="H103" s="16">
        <v>3</v>
      </c>
      <c r="I103" s="9">
        <v>0</v>
      </c>
    </row>
    <row r="104" spans="2:9" ht="17">
      <c r="B104" s="12" t="s">
        <v>267</v>
      </c>
      <c r="C104" s="13" t="s">
        <v>504</v>
      </c>
      <c r="D104" s="13" t="s">
        <v>479</v>
      </c>
      <c r="E104" s="14">
        <v>1</v>
      </c>
      <c r="F104" s="15" t="s">
        <v>22</v>
      </c>
      <c r="G104" s="16">
        <v>2024</v>
      </c>
      <c r="H104" s="16">
        <v>3</v>
      </c>
      <c r="I104" s="9">
        <v>0</v>
      </c>
    </row>
    <row r="105" spans="2:9" ht="17">
      <c r="B105" s="12" t="s">
        <v>267</v>
      </c>
      <c r="C105" s="13" t="s">
        <v>505</v>
      </c>
      <c r="D105" s="13" t="s">
        <v>483</v>
      </c>
      <c r="E105" s="14">
        <v>1</v>
      </c>
      <c r="F105" s="15" t="s">
        <v>22</v>
      </c>
      <c r="G105" s="16">
        <v>2024</v>
      </c>
      <c r="H105" s="16">
        <v>3</v>
      </c>
      <c r="I105" s="9">
        <v>0</v>
      </c>
    </row>
    <row r="106" spans="2:9" ht="17">
      <c r="B106" s="12" t="s">
        <v>267</v>
      </c>
      <c r="C106" s="13" t="s">
        <v>506</v>
      </c>
      <c r="D106" s="13" t="s">
        <v>430</v>
      </c>
      <c r="E106" s="14">
        <v>1</v>
      </c>
      <c r="F106" s="15" t="s">
        <v>22</v>
      </c>
      <c r="G106" s="16">
        <v>2024</v>
      </c>
      <c r="H106" s="16">
        <v>3</v>
      </c>
      <c r="I106" s="9">
        <v>0</v>
      </c>
    </row>
    <row r="107" spans="2:9" ht="17">
      <c r="B107" s="12" t="s">
        <v>318</v>
      </c>
      <c r="C107" s="13" t="s">
        <v>507</v>
      </c>
      <c r="D107" s="13" t="s">
        <v>35</v>
      </c>
      <c r="E107" s="14">
        <v>6222</v>
      </c>
      <c r="F107" s="15" t="s">
        <v>322</v>
      </c>
      <c r="G107" s="16">
        <v>1991</v>
      </c>
      <c r="H107" s="16">
        <v>5</v>
      </c>
      <c r="I107" s="9">
        <v>0</v>
      </c>
    </row>
    <row r="108" spans="2:9" ht="17">
      <c r="B108" s="12" t="s">
        <v>324</v>
      </c>
      <c r="C108" s="13" t="s">
        <v>508</v>
      </c>
      <c r="D108" s="13" t="s">
        <v>35</v>
      </c>
      <c r="E108" s="14">
        <v>6222</v>
      </c>
      <c r="F108" s="15" t="s">
        <v>322</v>
      </c>
      <c r="G108" s="16">
        <v>2020</v>
      </c>
      <c r="H108" s="16">
        <v>1</v>
      </c>
      <c r="I108" s="9">
        <v>0</v>
      </c>
    </row>
    <row r="109" spans="2:9">
      <c r="B109" s="4" t="s">
        <v>326</v>
      </c>
      <c r="C109" s="18" t="s">
        <v>327</v>
      </c>
      <c r="D109" s="4"/>
      <c r="E109" s="4"/>
      <c r="F109" s="4"/>
      <c r="G109" s="4"/>
      <c r="H109" s="4"/>
      <c r="I109" s="5"/>
    </row>
    <row r="110" spans="2:9" ht="17">
      <c r="B110" s="12" t="s">
        <v>509</v>
      </c>
      <c r="C110" s="13" t="s">
        <v>510</v>
      </c>
      <c r="D110" s="13" t="s">
        <v>501</v>
      </c>
      <c r="E110" s="14">
        <v>1</v>
      </c>
      <c r="F110" s="15" t="s">
        <v>22</v>
      </c>
      <c r="G110" s="16">
        <v>2020</v>
      </c>
      <c r="H110" s="16">
        <v>1</v>
      </c>
      <c r="I110" s="9">
        <v>0</v>
      </c>
    </row>
    <row r="111" spans="2:9" ht="17">
      <c r="B111" s="12" t="s">
        <v>328</v>
      </c>
      <c r="C111" s="13" t="s">
        <v>329</v>
      </c>
      <c r="D111" s="13" t="s">
        <v>511</v>
      </c>
      <c r="E111" s="14">
        <v>16</v>
      </c>
      <c r="F111" s="15" t="s">
        <v>22</v>
      </c>
      <c r="G111" s="16">
        <v>2020</v>
      </c>
      <c r="H111" s="16">
        <v>1</v>
      </c>
      <c r="I111" s="9">
        <v>0</v>
      </c>
    </row>
    <row r="112" spans="2:9" ht="17">
      <c r="B112" s="12" t="s">
        <v>512</v>
      </c>
      <c r="C112" s="13" t="s">
        <v>513</v>
      </c>
      <c r="D112" s="13" t="s">
        <v>514</v>
      </c>
      <c r="E112" s="14">
        <v>1</v>
      </c>
      <c r="F112" s="15" t="s">
        <v>22</v>
      </c>
      <c r="G112" s="16">
        <v>2020</v>
      </c>
      <c r="H112" s="16">
        <v>1</v>
      </c>
      <c r="I112" s="9">
        <v>0</v>
      </c>
    </row>
    <row r="113" spans="2:9">
      <c r="B113" s="4" t="s">
        <v>330</v>
      </c>
      <c r="C113" s="18" t="s">
        <v>331</v>
      </c>
      <c r="D113" s="4"/>
      <c r="E113" s="4"/>
      <c r="F113" s="4"/>
      <c r="G113" s="4"/>
      <c r="H113" s="4"/>
      <c r="I113" s="5"/>
    </row>
    <row r="114" spans="2:9" ht="17">
      <c r="B114" s="12" t="s">
        <v>332</v>
      </c>
      <c r="C114" s="13" t="s">
        <v>515</v>
      </c>
      <c r="D114" s="13" t="s">
        <v>21</v>
      </c>
      <c r="E114" s="14">
        <v>1</v>
      </c>
      <c r="F114" s="15" t="s">
        <v>22</v>
      </c>
      <c r="G114" s="16">
        <v>2006</v>
      </c>
      <c r="H114" s="16">
        <v>3</v>
      </c>
      <c r="I114" s="9">
        <v>0</v>
      </c>
    </row>
    <row r="115" spans="2:9">
      <c r="B115" s="6" t="s">
        <v>335</v>
      </c>
      <c r="C115" s="7" t="s">
        <v>336</v>
      </c>
      <c r="D115" s="4"/>
      <c r="E115" s="4"/>
      <c r="F115" s="4"/>
      <c r="G115" s="4"/>
      <c r="H115" s="4"/>
      <c r="I115" s="5"/>
    </row>
    <row r="116" spans="2:9" ht="17">
      <c r="B116" s="12" t="s">
        <v>337</v>
      </c>
      <c r="C116" s="13" t="s">
        <v>516</v>
      </c>
      <c r="D116" s="13" t="s">
        <v>428</v>
      </c>
      <c r="E116" s="14">
        <v>1</v>
      </c>
      <c r="F116" s="15" t="s">
        <v>22</v>
      </c>
      <c r="G116" s="16">
        <v>2020</v>
      </c>
      <c r="H116" s="16">
        <v>1</v>
      </c>
      <c r="I116" s="9">
        <v>0</v>
      </c>
    </row>
    <row r="117" spans="2:9" ht="17">
      <c r="B117" s="12" t="s">
        <v>337</v>
      </c>
      <c r="C117" s="13" t="s">
        <v>517</v>
      </c>
      <c r="D117" s="13" t="s">
        <v>428</v>
      </c>
      <c r="E117" s="14">
        <v>1</v>
      </c>
      <c r="F117" s="15" t="s">
        <v>22</v>
      </c>
      <c r="G117" s="16">
        <v>2020</v>
      </c>
      <c r="H117" s="16">
        <v>3</v>
      </c>
      <c r="I117" s="9">
        <v>0</v>
      </c>
    </row>
    <row r="118" spans="2:9" ht="17">
      <c r="B118" s="12" t="s">
        <v>337</v>
      </c>
      <c r="C118" s="13" t="s">
        <v>518</v>
      </c>
      <c r="D118" s="13" t="s">
        <v>428</v>
      </c>
      <c r="E118" s="14">
        <v>1</v>
      </c>
      <c r="F118" s="15" t="s">
        <v>22</v>
      </c>
      <c r="G118" s="16">
        <v>2020</v>
      </c>
      <c r="H118" s="16">
        <v>1</v>
      </c>
      <c r="I118" s="9">
        <v>0</v>
      </c>
    </row>
    <row r="119" spans="2:9" ht="17">
      <c r="B119" s="12" t="s">
        <v>337</v>
      </c>
      <c r="C119" s="13" t="s">
        <v>519</v>
      </c>
      <c r="D119" s="13" t="s">
        <v>428</v>
      </c>
      <c r="E119" s="14">
        <v>1</v>
      </c>
      <c r="F119" s="15" t="s">
        <v>22</v>
      </c>
      <c r="G119" s="16">
        <v>2020</v>
      </c>
      <c r="H119" s="16">
        <v>1</v>
      </c>
      <c r="I119" s="9">
        <v>0</v>
      </c>
    </row>
    <row r="120" spans="2:9" ht="17">
      <c r="B120" s="12" t="s">
        <v>343</v>
      </c>
      <c r="C120" s="13" t="s">
        <v>344</v>
      </c>
      <c r="D120" s="13" t="s">
        <v>428</v>
      </c>
      <c r="E120" s="14">
        <v>1</v>
      </c>
      <c r="F120" s="15" t="s">
        <v>22</v>
      </c>
      <c r="G120" s="16">
        <v>2002</v>
      </c>
      <c r="H120" s="16">
        <v>2</v>
      </c>
      <c r="I120" s="9">
        <v>0</v>
      </c>
    </row>
    <row r="121" spans="2:9" ht="17">
      <c r="B121" s="12" t="s">
        <v>520</v>
      </c>
      <c r="C121" s="13" t="s">
        <v>521</v>
      </c>
      <c r="D121" s="13" t="s">
        <v>428</v>
      </c>
      <c r="E121" s="14">
        <v>1</v>
      </c>
      <c r="F121" s="15" t="s">
        <v>22</v>
      </c>
      <c r="G121" s="16">
        <v>2002</v>
      </c>
      <c r="H121" s="16">
        <v>2</v>
      </c>
      <c r="I121" s="9">
        <v>0</v>
      </c>
    </row>
    <row r="122" spans="2:9" ht="17">
      <c r="B122" s="12" t="s">
        <v>522</v>
      </c>
      <c r="C122" s="13" t="s">
        <v>523</v>
      </c>
      <c r="D122" s="13" t="s">
        <v>428</v>
      </c>
      <c r="E122" s="14">
        <v>1</v>
      </c>
      <c r="F122" s="15" t="s">
        <v>22</v>
      </c>
      <c r="G122" s="16">
        <v>2020</v>
      </c>
      <c r="H122" s="16">
        <v>1</v>
      </c>
      <c r="I122" s="9">
        <v>0</v>
      </c>
    </row>
    <row r="123" spans="2:9" ht="17">
      <c r="B123" s="12" t="s">
        <v>357</v>
      </c>
      <c r="C123" s="13" t="s">
        <v>524</v>
      </c>
      <c r="D123" s="13" t="s">
        <v>428</v>
      </c>
      <c r="E123" s="14">
        <v>1</v>
      </c>
      <c r="F123" s="15" t="s">
        <v>22</v>
      </c>
      <c r="G123" s="16">
        <v>2002</v>
      </c>
      <c r="H123" s="16">
        <v>1</v>
      </c>
      <c r="I123" s="9">
        <v>0</v>
      </c>
    </row>
    <row r="124" spans="2:9" ht="17">
      <c r="B124" s="12" t="s">
        <v>359</v>
      </c>
      <c r="C124" s="13" t="s">
        <v>525</v>
      </c>
      <c r="D124" s="13" t="s">
        <v>428</v>
      </c>
      <c r="E124" s="14">
        <v>1</v>
      </c>
      <c r="F124" s="15" t="s">
        <v>22</v>
      </c>
      <c r="G124" s="16">
        <v>2021</v>
      </c>
      <c r="H124" s="16">
        <v>1</v>
      </c>
      <c r="I124" s="9">
        <v>0</v>
      </c>
    </row>
    <row r="125" spans="2:9" ht="17">
      <c r="B125" s="12" t="s">
        <v>359</v>
      </c>
      <c r="C125" s="13" t="s">
        <v>526</v>
      </c>
      <c r="D125" s="13" t="s">
        <v>428</v>
      </c>
      <c r="E125" s="14">
        <v>4</v>
      </c>
      <c r="F125" s="15" t="s">
        <v>22</v>
      </c>
      <c r="G125" s="16">
        <v>2021</v>
      </c>
      <c r="H125" s="16">
        <v>1</v>
      </c>
      <c r="I125" s="9">
        <v>0</v>
      </c>
    </row>
    <row r="126" spans="2:9" ht="17">
      <c r="B126" s="12" t="s">
        <v>359</v>
      </c>
      <c r="C126" s="13" t="s">
        <v>527</v>
      </c>
      <c r="D126" s="13" t="s">
        <v>428</v>
      </c>
      <c r="E126" s="14">
        <v>1</v>
      </c>
      <c r="F126" s="15" t="s">
        <v>22</v>
      </c>
      <c r="G126" s="16">
        <v>2021</v>
      </c>
      <c r="H126" s="16">
        <v>2</v>
      </c>
      <c r="I126" s="9">
        <v>0</v>
      </c>
    </row>
    <row r="127" spans="2:9" ht="17">
      <c r="B127" s="12" t="s">
        <v>528</v>
      </c>
      <c r="C127" s="13" t="s">
        <v>529</v>
      </c>
      <c r="D127" s="13" t="s">
        <v>428</v>
      </c>
      <c r="E127" s="14">
        <v>1</v>
      </c>
      <c r="F127" s="15" t="s">
        <v>22</v>
      </c>
      <c r="G127" s="16">
        <v>2002</v>
      </c>
      <c r="H127" s="16">
        <v>2</v>
      </c>
      <c r="I127" s="9">
        <v>0</v>
      </c>
    </row>
    <row r="128" spans="2:9">
      <c r="B128" s="6" t="s">
        <v>400</v>
      </c>
      <c r="C128" s="7" t="s">
        <v>401</v>
      </c>
      <c r="D128" s="4"/>
      <c r="E128" s="4"/>
      <c r="F128" s="4"/>
      <c r="G128" s="4"/>
      <c r="H128" s="4"/>
      <c r="I128" s="5"/>
    </row>
    <row r="129" spans="2:9" ht="34">
      <c r="B129" s="12" t="s">
        <v>364</v>
      </c>
      <c r="C129" s="13" t="s">
        <v>365</v>
      </c>
      <c r="D129" s="13" t="s">
        <v>366</v>
      </c>
      <c r="E129" s="14">
        <v>2</v>
      </c>
      <c r="F129" s="15" t="s">
        <v>22</v>
      </c>
      <c r="G129" s="16">
        <v>0</v>
      </c>
      <c r="H129" s="16">
        <v>2</v>
      </c>
      <c r="I129" s="9">
        <v>0</v>
      </c>
    </row>
    <row r="130" spans="2:9" ht="34">
      <c r="B130" s="12" t="s">
        <v>364</v>
      </c>
      <c r="C130" s="13" t="s">
        <v>367</v>
      </c>
      <c r="D130" s="13" t="s">
        <v>366</v>
      </c>
      <c r="E130" s="14">
        <v>3</v>
      </c>
      <c r="F130" s="15" t="s">
        <v>22</v>
      </c>
      <c r="G130" s="16">
        <v>0</v>
      </c>
      <c r="H130" s="16">
        <v>2</v>
      </c>
      <c r="I130" s="9">
        <v>0</v>
      </c>
    </row>
    <row r="131" spans="2:9" ht="34">
      <c r="B131" s="12" t="s">
        <v>364</v>
      </c>
      <c r="C131" s="13" t="s">
        <v>368</v>
      </c>
      <c r="D131" s="13" t="s">
        <v>366</v>
      </c>
      <c r="E131" s="14">
        <v>3</v>
      </c>
      <c r="F131" s="15" t="s">
        <v>22</v>
      </c>
      <c r="G131" s="16">
        <v>0</v>
      </c>
      <c r="H131" s="16">
        <v>2</v>
      </c>
      <c r="I131" s="9">
        <v>0</v>
      </c>
    </row>
    <row r="133" spans="2:9" ht="33" customHeight="1">
      <c r="D133" s="125" t="s">
        <v>369</v>
      </c>
      <c r="E133" s="125"/>
      <c r="F133" s="125"/>
      <c r="G133" s="125"/>
      <c r="H133" s="125"/>
      <c r="I133" s="10">
        <f>SUM(I6:I131)</f>
        <v>0</v>
      </c>
    </row>
  </sheetData>
  <mergeCells count="1">
    <mergeCell ref="D133:H133"/>
  </mergeCells>
  <conditionalFormatting sqref="H6:H15 H4:I4 H17:H18 H20:H22 H24:H56 H58:H79 H81:H89 H91:H92 H94:H97 H99:H108 H110:H112 H114 H116:H127 H129:H131">
    <cfRule type="colorScale" priority="37">
      <colorScale>
        <cfvo type="min"/>
        <cfvo type="percentile" val="50"/>
        <cfvo type="max"/>
        <color rgb="FFE2F0D9"/>
        <color rgb="FFFFF2CC"/>
        <color rgb="FFF4CCCC"/>
      </colorScale>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Prijzenblad</vt:lpstr>
      <vt:lpstr>Abel Tasmanstraat</vt:lpstr>
      <vt:lpstr>Brinkenhalte</vt:lpstr>
      <vt:lpstr>Mornierweg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Office-gebruiker</cp:lastModifiedBy>
  <dcterms:created xsi:type="dcterms:W3CDTF">2026-10-05T18:25:30Z</dcterms:created>
  <dcterms:modified xsi:type="dcterms:W3CDTF">2026-10-14T12:50:03Z</dcterms:modified>
</cp:coreProperties>
</file>