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1 Stichting Twijs/Netwerkbeheer/Aanbesteding Netwerkbeheer 2026/1. Aanbestedingsdocumenten/"/>
    </mc:Choice>
  </mc:AlternateContent>
  <xr:revisionPtr revIDLastSave="30" documentId="8_{854693CA-F4A7-438A-A196-6C43F5E3418D}" xr6:coauthVersionLast="47" xr6:coauthVersionMax="47" xr10:uidLastSave="{32CD49D6-F827-451A-9784-3BC33F8827A1}"/>
  <bookViews>
    <workbookView xWindow="-110" yWindow="-110" windowWidth="19420" windowHeight="10300" xr2:uid="{00000000-000D-0000-FFFF-FFFF00000000}"/>
  </bookViews>
  <sheets>
    <sheet name="Prijzenblad" sheetId="1" r:id="rId1"/>
  </sheets>
  <definedNames>
    <definedName name="_xlnm.Print_Area" localSheetId="0">Prijzenblad!$A$1:$D$45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D33" i="1" s="1"/>
  <c r="C31" i="1"/>
  <c r="D31" i="1" s="1"/>
  <c r="C30" i="1"/>
  <c r="D30" i="1" s="1"/>
  <c r="C45" i="1"/>
  <c r="C34" i="1" s="1"/>
  <c r="B38" i="1"/>
  <c r="A37" i="1"/>
  <c r="C29" i="1"/>
  <c r="D29" i="1" s="1"/>
  <c r="C25" i="1"/>
  <c r="D25" i="1" s="1"/>
  <c r="C26" i="1"/>
  <c r="D26" i="1" s="1"/>
  <c r="C27" i="1"/>
  <c r="D27" i="1" s="1"/>
  <c r="C28" i="1"/>
  <c r="D28" i="1" s="1"/>
  <c r="C35" i="1" l="1"/>
  <c r="D35" i="1" s="1"/>
  <c r="C32" i="1"/>
  <c r="D32" i="1" s="1"/>
  <c r="D34" i="1"/>
  <c r="D37" i="1" l="1"/>
</calcChain>
</file>

<file path=xl/sharedStrings.xml><?xml version="1.0" encoding="utf-8"?>
<sst xmlns="http://schemas.openxmlformats.org/spreadsheetml/2006/main" count="59" uniqueCount="56">
  <si>
    <t>Prijzenblad Openbare Europese aanbesteding integrale ICT-dienstverlening</t>
  </si>
  <si>
    <t>Eenmalige kosten (per school)</t>
  </si>
  <si>
    <t>Omschrijving</t>
  </si>
  <si>
    <t>Bedrag (€, excl. BTW)</t>
  </si>
  <si>
    <t>Omschrijving fabrikant / type, incl. eventuele licenties</t>
  </si>
  <si>
    <t>Migratie en Implementatiekosten incl. basistraining voor gebruikers per school</t>
  </si>
  <si>
    <t>Infrastructuur:</t>
  </si>
  <si>
    <t>Firewall inclusief licenties voor 5 jaar</t>
  </si>
  <si>
    <t>24 poorts PoE switch</t>
  </si>
  <si>
    <t>48 poorts PoE switch</t>
  </si>
  <si>
    <t>48 poorts non-PoE switch</t>
  </si>
  <si>
    <t>Extra hardwarekosten (te specificeren)</t>
  </si>
  <si>
    <t>Opslagpercentage op inkoop infrastructuurvervanging (firewall, switches, accesspoints) gedurende looptijd</t>
  </si>
  <si>
    <t>Jaarlijkse kosten</t>
  </si>
  <si>
    <t>Beheer per leerling per jaar</t>
  </si>
  <si>
    <t>Beheer per medewerker per jaar</t>
  </si>
  <si>
    <t>Indien additionele kosten gelden voor devicebeheer deze vermelden:</t>
  </si>
  <si>
    <t>Beheer per Windows device per jaar</t>
  </si>
  <si>
    <t>Beheer per Chromebook per jaar</t>
  </si>
  <si>
    <t>Overige kosten (te specificeren, bijvoorbeeld inrichting nieuwe devices, beheer elders aangeschafte hardware, licenties, etc.).</t>
  </si>
  <si>
    <t>Additionele consultancywerkzaamheden (bv Cloud consultant, projectleider, architect)</t>
  </si>
  <si>
    <t>Additionele lokale werkzaamheden / support op locatie per uur, incl. voorrijkosten (buiten de reguliere schoolbezoeken om)</t>
  </si>
  <si>
    <t>Prijzen exclusief BTW</t>
  </si>
  <si>
    <t>Prijzen en omschrijving in geel bereik invullen</t>
  </si>
  <si>
    <t>Referentiescenario (TCO-berekening)</t>
  </si>
  <si>
    <t>Aantal</t>
  </si>
  <si>
    <t>Bedrag (€)</t>
  </si>
  <si>
    <t>Totaal (€)</t>
  </si>
  <si>
    <t>Gemiddeld aantal leerlingen</t>
  </si>
  <si>
    <t>Gemiddeld aantal medewerkers</t>
  </si>
  <si>
    <t>Gemiddeld aantal Windows devices</t>
  </si>
  <si>
    <t>Gemiddeld aantal Chromebooks</t>
  </si>
  <si>
    <t>Inzet additionele uren (consultancy)</t>
  </si>
  <si>
    <t>Inzet additionele uren (lokale werkzaamheden)</t>
  </si>
  <si>
    <t>Overige kosten (per jaar)</t>
  </si>
  <si>
    <t>Jaarlijkse kosten × aantal jaren × aantal scholen</t>
  </si>
  <si>
    <t>Eenmalige kosten migratie</t>
  </si>
  <si>
    <t>Migratie- en implementatiekosten incl. basistraining</t>
  </si>
  <si>
    <t>Eenmalige kosten infrastructuur</t>
  </si>
  <si>
    <t>Firewall, 24 poorts PoE switch, 50% 48 poorts PoE switch, 50% 48 poorts non-PoE switch, extra hardwarekosten, gedeeltelijke vervanging wifi na twee jaar, vervanging firewall na vijf jaar</t>
  </si>
  <si>
    <t>Eenmalige kosten × aantal scholen</t>
  </si>
  <si>
    <t>Kosten die niet in het prijzenblad zijn gespecificeerd, kunnen gedurende de looptijd niet in rekening worden gebracht.</t>
  </si>
  <si>
    <t>Aannames infrastructuur (referentiescenario)</t>
  </si>
  <si>
    <t>Waarde</t>
  </si>
  <si>
    <t>Inkoopwaarde vervanging firewall</t>
  </si>
  <si>
    <t>Inkoopwaarde firewall bij vervanging na 5 jaar, vóór opslagpercentage</t>
  </si>
  <si>
    <t>Inkoopwaarde vervanging accesspoint gedurende looptijd</t>
  </si>
  <si>
    <t>Inkoopwaarde accesspoint bij vervanging na 2 jaar, vóór opslagpercentage</t>
  </si>
  <si>
    <t>Aantal te vervangen access points na eind 2028 per school</t>
  </si>
  <si>
    <t>Aantallen per school</t>
  </si>
  <si>
    <t>Aandeel 48 poorts PoE switch</t>
  </si>
  <si>
    <t>Percentage van de 48 poorts switches met PoE</t>
  </si>
  <si>
    <t>Aandeel 48 poorts non-PoE switch</t>
  </si>
  <si>
    <t>Restant van de 48 poorts switches</t>
  </si>
  <si>
    <t>Naam inschrijver</t>
  </si>
  <si>
    <t xml:space="preserve">Handtekening inschrijver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</si>
</sst>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\€\ * #,##0.00_-;_-\€\ * \-#,##0.00_-;_-\€\ * &quot;-&quot;??_-;_-@_-"/>
    <numFmt numFmtId="165" formatCode="0.0%"/>
    <numFmt numFmtId="166" formatCode="0\ &quot;jaar&quot;"/>
    <numFmt numFmtId="167" formatCode="0\ &quot;scholen&quot;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Calibri Light"/>
      <family val="2"/>
    </font>
    <font>
      <sz val="11"/>
      <color rgb="FF000000"/>
      <name val="Calibri Light"/>
      <family val="2"/>
    </font>
    <font>
      <sz val="11"/>
      <color theme="1"/>
      <name val="Calibri Light"/>
      <family val="2"/>
    </font>
    <font>
      <b/>
      <sz val="16"/>
      <color rgb="FFFFFFFF"/>
      <name val="Calibri Light"/>
      <family val="2"/>
    </font>
    <font>
      <b/>
      <sz val="10"/>
      <color rgb="FFFFFFFF"/>
      <name val="Calibri Light"/>
      <family val="2"/>
    </font>
    <font>
      <b/>
      <i/>
      <sz val="10"/>
      <color rgb="FF000000"/>
      <name val="Calibri Light"/>
      <family val="2"/>
    </font>
    <font>
      <sz val="10"/>
      <color rgb="FF0000FF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FF"/>
      <name val="Calibri Light"/>
      <family val="2"/>
    </font>
    <font>
      <i/>
      <sz val="10"/>
      <color rgb="FF7F7F7F"/>
      <name val="Calibri Light"/>
      <family val="2"/>
    </font>
    <font>
      <b/>
      <sz val="12"/>
      <color rgb="FFFFFFFF"/>
      <name val="Calibri Light"/>
      <family val="2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Calibri Light"/>
    </font>
    <font>
      <sz val="10"/>
      <color rgb="FF000000"/>
      <name val="Calibri Light"/>
    </font>
  </fonts>
  <fills count="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7" borderId="7" applyNumberFormat="0" applyAlignment="0" applyProtection="0"/>
  </cellStyleXfs>
  <cellXfs count="56">
    <xf numFmtId="0" fontId="0" fillId="0" borderId="0" xfId="0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4" fillId="5" borderId="6" xfId="0" applyFont="1" applyFill="1" applyBorder="1" applyProtection="1">
      <protection locked="0"/>
    </xf>
    <xf numFmtId="164" fontId="2" fillId="5" borderId="9" xfId="0" applyNumberFormat="1" applyFont="1" applyFill="1" applyBorder="1" applyAlignment="1" applyProtection="1">
      <alignment horizontal="right" vertical="center"/>
      <protection locked="0"/>
    </xf>
    <xf numFmtId="165" fontId="2" fillId="5" borderId="8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vertical="center" indent="1"/>
    </xf>
    <xf numFmtId="0" fontId="5" fillId="2" borderId="0" xfId="0" applyFont="1" applyFill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horizontal="right" vertical="center"/>
    </xf>
    <xf numFmtId="49" fontId="16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indent="1"/>
    </xf>
    <xf numFmtId="0" fontId="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 indent="1"/>
    </xf>
    <xf numFmtId="0" fontId="6" fillId="2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 indent="2"/>
    </xf>
    <xf numFmtId="0" fontId="2" fillId="0" borderId="2" xfId="0" applyFont="1" applyBorder="1" applyAlignment="1">
      <alignment vertical="center" wrapText="1"/>
    </xf>
    <xf numFmtId="0" fontId="2" fillId="3" borderId="9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6" fontId="10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7" fontId="10" fillId="3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 indent="1"/>
    </xf>
    <xf numFmtId="0" fontId="12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/>
    <xf numFmtId="164" fontId="8" fillId="0" borderId="1" xfId="0" applyNumberFormat="1" applyFont="1" applyBorder="1" applyAlignment="1">
      <alignment vertical="center"/>
    </xf>
    <xf numFmtId="1" fontId="8" fillId="6" borderId="1" xfId="1" applyNumberFormat="1" applyFont="1" applyFill="1" applyBorder="1" applyAlignment="1" applyProtection="1">
      <alignment vertical="center"/>
    </xf>
    <xf numFmtId="165" fontId="8" fillId="6" borderId="1" xfId="0" applyNumberFormat="1" applyFont="1" applyFill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16" fillId="5" borderId="1" xfId="2" applyNumberFormat="1" applyFont="1" applyFill="1" applyBorder="1" applyAlignment="1" applyProtection="1">
      <alignment vertical="center" wrapText="1"/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</cellXfs>
  <cellStyles count="3">
    <cellStyle name="Invoer" xfId="2" builtinId="20"/>
    <cellStyle name="Standaard" xfId="0" builtinId="0"/>
    <cellStyle name="Valuta" xfId="1" builtinId="4"/>
  </cellStyles>
  <dxfs count="0"/>
  <tableStyles count="0" defaultTableStyle="TableStyleMedium2" defaultPivotStyle="PivotStyleMedium9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b72f025-fa86-43d3-8583-9516e7054326}">
  <we:reference id="WA200009404" version="1.0.0.8" store="en-US" storeType="OMEX"/>
  <we:alternateReferences/>
  <we:properties>
    <we:property name="Microsoft.Office.CampaignId" value="&quot;none&quot;"/>
    <we:property name="claude.fileId" value="&quot;96ea66a1-3292-4191-8e93-481dd154ba50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showGridLines="0" tabSelected="1" workbookViewId="0">
      <selection activeCell="B1" sqref="B1"/>
    </sheetView>
  </sheetViews>
  <sheetFormatPr defaultColWidth="9.1796875" defaultRowHeight="14.5" x14ac:dyDescent="0.35"/>
  <cols>
    <col min="1" max="1" width="51.453125" style="7" customWidth="1"/>
    <col min="2" max="2" width="81.81640625" style="7" customWidth="1"/>
    <col min="3" max="3" width="25.54296875" style="7" customWidth="1"/>
    <col min="4" max="4" width="41.81640625" style="7" customWidth="1"/>
    <col min="5" max="16384" width="9.1796875" style="7"/>
  </cols>
  <sheetData>
    <row r="1" spans="1:4" ht="34" customHeight="1" x14ac:dyDescent="0.35">
      <c r="A1" s="5" t="s">
        <v>0</v>
      </c>
      <c r="B1" s="6"/>
      <c r="C1" s="6"/>
      <c r="D1" s="6"/>
    </row>
    <row r="2" spans="1:4" ht="8.15" customHeight="1" x14ac:dyDescent="0.35">
      <c r="A2" s="8"/>
      <c r="B2" s="8"/>
      <c r="C2" s="8"/>
      <c r="D2" s="8"/>
    </row>
    <row r="3" spans="1:4" ht="26" x14ac:dyDescent="0.35">
      <c r="A3" s="9" t="s">
        <v>1</v>
      </c>
      <c r="B3" s="9" t="s">
        <v>2</v>
      </c>
      <c r="C3" s="10" t="s">
        <v>3</v>
      </c>
      <c r="D3" s="11" t="s">
        <v>4</v>
      </c>
    </row>
    <row r="4" spans="1:4" x14ac:dyDescent="0.35">
      <c r="A4" s="12"/>
      <c r="B4" s="13" t="s">
        <v>5</v>
      </c>
      <c r="C4" s="3">
        <v>0</v>
      </c>
      <c r="D4" s="14"/>
    </row>
    <row r="5" spans="1:4" x14ac:dyDescent="0.35">
      <c r="B5" s="15" t="s">
        <v>6</v>
      </c>
      <c r="C5" s="16"/>
      <c r="D5" s="17"/>
    </row>
    <row r="6" spans="1:4" x14ac:dyDescent="0.35">
      <c r="A6" s="12"/>
      <c r="B6" s="18" t="s">
        <v>7</v>
      </c>
      <c r="C6" s="3">
        <v>0</v>
      </c>
      <c r="D6" s="52"/>
    </row>
    <row r="7" spans="1:4" x14ac:dyDescent="0.35">
      <c r="A7" s="12"/>
      <c r="B7" s="18" t="s">
        <v>8</v>
      </c>
      <c r="C7" s="3">
        <v>0</v>
      </c>
      <c r="D7" s="52"/>
    </row>
    <row r="8" spans="1:4" x14ac:dyDescent="0.35">
      <c r="A8" s="12"/>
      <c r="B8" s="18" t="s">
        <v>9</v>
      </c>
      <c r="C8" s="3">
        <v>0</v>
      </c>
      <c r="D8" s="52"/>
    </row>
    <row r="9" spans="1:4" x14ac:dyDescent="0.35">
      <c r="A9" s="12"/>
      <c r="B9" s="18" t="s">
        <v>10</v>
      </c>
      <c r="C9" s="3">
        <v>0</v>
      </c>
      <c r="D9" s="52"/>
    </row>
    <row r="10" spans="1:4" x14ac:dyDescent="0.35">
      <c r="A10" s="12"/>
      <c r="B10" s="13" t="s">
        <v>11</v>
      </c>
      <c r="C10" s="3">
        <v>0</v>
      </c>
      <c r="D10" s="52"/>
    </row>
    <row r="11" spans="1:4" x14ac:dyDescent="0.35">
      <c r="A11" s="19"/>
      <c r="B11" s="20" t="s">
        <v>12</v>
      </c>
      <c r="C11" s="4">
        <v>0</v>
      </c>
      <c r="D11" s="14"/>
    </row>
    <row r="12" spans="1:4" x14ac:dyDescent="0.35">
      <c r="A12" s="9" t="s">
        <v>13</v>
      </c>
      <c r="B12" s="9" t="s">
        <v>2</v>
      </c>
      <c r="C12" s="21" t="s">
        <v>3</v>
      </c>
      <c r="D12" s="8"/>
    </row>
    <row r="13" spans="1:4" x14ac:dyDescent="0.35">
      <c r="A13" s="12"/>
      <c r="B13" s="13" t="s">
        <v>14</v>
      </c>
      <c r="C13" s="1">
        <v>0</v>
      </c>
      <c r="D13" s="8"/>
    </row>
    <row r="14" spans="1:4" x14ac:dyDescent="0.35">
      <c r="A14" s="12"/>
      <c r="B14" s="13" t="s">
        <v>15</v>
      </c>
      <c r="C14" s="1">
        <v>0</v>
      </c>
      <c r="D14" s="8"/>
    </row>
    <row r="15" spans="1:4" x14ac:dyDescent="0.35">
      <c r="A15" s="12"/>
      <c r="B15" s="15" t="s">
        <v>16</v>
      </c>
      <c r="C15" s="22"/>
      <c r="D15" s="8"/>
    </row>
    <row r="16" spans="1:4" x14ac:dyDescent="0.35">
      <c r="A16" s="12"/>
      <c r="B16" s="23" t="s">
        <v>17</v>
      </c>
      <c r="C16" s="1">
        <v>0</v>
      </c>
      <c r="D16" s="8"/>
    </row>
    <row r="17" spans="1:4" x14ac:dyDescent="0.35">
      <c r="A17" s="12"/>
      <c r="B17" s="23" t="s">
        <v>18</v>
      </c>
      <c r="C17" s="1">
        <v>0</v>
      </c>
      <c r="D17" s="8"/>
    </row>
    <row r="18" spans="1:4" ht="26" x14ac:dyDescent="0.35">
      <c r="A18" s="12"/>
      <c r="B18" s="24" t="s">
        <v>19</v>
      </c>
      <c r="C18" s="3">
        <v>0</v>
      </c>
      <c r="D18" s="52"/>
    </row>
    <row r="19" spans="1:4" x14ac:dyDescent="0.35">
      <c r="A19" s="25"/>
      <c r="B19" s="26" t="s">
        <v>20</v>
      </c>
      <c r="C19" s="1">
        <v>0</v>
      </c>
      <c r="D19" s="8"/>
    </row>
    <row r="20" spans="1:4" ht="26" x14ac:dyDescent="0.35">
      <c r="A20" s="12"/>
      <c r="B20" s="27" t="s">
        <v>21</v>
      </c>
      <c r="C20" s="1">
        <v>0</v>
      </c>
      <c r="D20" s="8"/>
    </row>
    <row r="21" spans="1:4" x14ac:dyDescent="0.35">
      <c r="A21" s="8"/>
      <c r="B21" s="8"/>
      <c r="C21" s="8"/>
      <c r="D21" s="8"/>
    </row>
    <row r="22" spans="1:4" x14ac:dyDescent="0.35">
      <c r="A22" s="8"/>
      <c r="B22" s="28" t="s">
        <v>22</v>
      </c>
      <c r="C22" s="29" t="s">
        <v>23</v>
      </c>
      <c r="D22" s="30"/>
    </row>
    <row r="23" spans="1:4" x14ac:dyDescent="0.35">
      <c r="A23" s="8"/>
      <c r="B23" s="8"/>
      <c r="C23" s="8"/>
      <c r="D23" s="8"/>
    </row>
    <row r="24" spans="1:4" x14ac:dyDescent="0.35">
      <c r="A24" s="9" t="s">
        <v>24</v>
      </c>
      <c r="B24" s="31" t="s">
        <v>25</v>
      </c>
      <c r="C24" s="21" t="s">
        <v>26</v>
      </c>
      <c r="D24" s="21" t="s">
        <v>27</v>
      </c>
    </row>
    <row r="25" spans="1:4" x14ac:dyDescent="0.35">
      <c r="A25" s="32" t="s">
        <v>28</v>
      </c>
      <c r="B25" s="33">
        <v>260</v>
      </c>
      <c r="C25" s="34">
        <f>C13</f>
        <v>0</v>
      </c>
      <c r="D25" s="34">
        <f t="shared" ref="D25:D31" si="0">B25*C25</f>
        <v>0</v>
      </c>
    </row>
    <row r="26" spans="1:4" x14ac:dyDescent="0.35">
      <c r="A26" s="32" t="s">
        <v>29</v>
      </c>
      <c r="B26" s="33">
        <v>30</v>
      </c>
      <c r="C26" s="34">
        <f>C14</f>
        <v>0</v>
      </c>
      <c r="D26" s="34">
        <f t="shared" si="0"/>
        <v>0</v>
      </c>
    </row>
    <row r="27" spans="1:4" x14ac:dyDescent="0.35">
      <c r="A27" s="32" t="s">
        <v>30</v>
      </c>
      <c r="B27" s="33">
        <v>27</v>
      </c>
      <c r="C27" s="34">
        <f>C16</f>
        <v>0</v>
      </c>
      <c r="D27" s="34">
        <f t="shared" si="0"/>
        <v>0</v>
      </c>
    </row>
    <row r="28" spans="1:4" x14ac:dyDescent="0.35">
      <c r="A28" s="32" t="s">
        <v>31</v>
      </c>
      <c r="B28" s="33">
        <v>190</v>
      </c>
      <c r="C28" s="34">
        <f>C17</f>
        <v>0</v>
      </c>
      <c r="D28" s="34">
        <f t="shared" si="0"/>
        <v>0</v>
      </c>
    </row>
    <row r="29" spans="1:4" x14ac:dyDescent="0.35">
      <c r="A29" s="32" t="s">
        <v>32</v>
      </c>
      <c r="B29" s="33">
        <v>4</v>
      </c>
      <c r="C29" s="34">
        <f>C19</f>
        <v>0</v>
      </c>
      <c r="D29" s="34">
        <f t="shared" si="0"/>
        <v>0</v>
      </c>
    </row>
    <row r="30" spans="1:4" x14ac:dyDescent="0.35">
      <c r="A30" s="32" t="s">
        <v>33</v>
      </c>
      <c r="B30" s="33">
        <v>4</v>
      </c>
      <c r="C30" s="34">
        <f>C20</f>
        <v>0</v>
      </c>
      <c r="D30" s="34">
        <f t="shared" si="0"/>
        <v>0</v>
      </c>
    </row>
    <row r="31" spans="1:4" x14ac:dyDescent="0.35">
      <c r="A31" s="32" t="s">
        <v>34</v>
      </c>
      <c r="B31" s="33">
        <v>1</v>
      </c>
      <c r="C31" s="34">
        <f>C18</f>
        <v>0</v>
      </c>
      <c r="D31" s="34">
        <f t="shared" si="0"/>
        <v>0</v>
      </c>
    </row>
    <row r="32" spans="1:4" x14ac:dyDescent="0.35">
      <c r="A32" s="35" t="s">
        <v>35</v>
      </c>
      <c r="B32" s="36">
        <v>4</v>
      </c>
      <c r="C32" s="37">
        <f>SUM(D25:D31)</f>
        <v>0</v>
      </c>
      <c r="D32" s="37">
        <f>B32*C32*B35</f>
        <v>0</v>
      </c>
    </row>
    <row r="33" spans="1:4" x14ac:dyDescent="0.35">
      <c r="A33" s="38" t="s">
        <v>36</v>
      </c>
      <c r="B33" s="39" t="s">
        <v>37</v>
      </c>
      <c r="C33" s="34">
        <f>C4</f>
        <v>0</v>
      </c>
      <c r="D33" s="34">
        <f>B35*C33</f>
        <v>0</v>
      </c>
    </row>
    <row r="34" spans="1:4" ht="26" x14ac:dyDescent="0.35">
      <c r="A34" s="38" t="s">
        <v>38</v>
      </c>
      <c r="B34" s="39" t="s">
        <v>39</v>
      </c>
      <c r="C34" s="34">
        <f>C6+C7+C44*C8+C45*C9+C10+(1+C11)*(C41+C43*C42)</f>
        <v>8200</v>
      </c>
      <c r="D34" s="34">
        <f>B35*C34</f>
        <v>278800</v>
      </c>
    </row>
    <row r="35" spans="1:4" x14ac:dyDescent="0.35">
      <c r="A35" s="35" t="s">
        <v>40</v>
      </c>
      <c r="B35" s="40">
        <v>34</v>
      </c>
      <c r="C35" s="37">
        <f>C33+C34</f>
        <v>8200</v>
      </c>
      <c r="D35" s="37">
        <f>B35*C35</f>
        <v>278800</v>
      </c>
    </row>
    <row r="36" spans="1:4" x14ac:dyDescent="0.35">
      <c r="A36" s="8"/>
      <c r="B36" s="8"/>
      <c r="C36" s="8"/>
      <c r="D36" s="8"/>
    </row>
    <row r="37" spans="1:4" ht="15.5" x14ac:dyDescent="0.35">
      <c r="A37" s="41" t="str">
        <f>"Totale kosten over "&amp;B32&amp;" jaar (TCO)"</f>
        <v>Totale kosten over 4 jaar (TCO)</v>
      </c>
      <c r="B37" s="42"/>
      <c r="C37" s="42"/>
      <c r="D37" s="43">
        <f>D32+D35</f>
        <v>278800</v>
      </c>
    </row>
    <row r="38" spans="1:4" x14ac:dyDescent="0.35">
      <c r="A38" s="8"/>
      <c r="B38" s="44" t="str">
        <f>B22</f>
        <v>Prijzen exclusief BTW</v>
      </c>
      <c r="C38" s="8"/>
      <c r="D38" s="8"/>
    </row>
    <row r="39" spans="1:4" x14ac:dyDescent="0.35">
      <c r="A39" s="8"/>
      <c r="B39" s="45" t="s">
        <v>41</v>
      </c>
      <c r="C39" s="8"/>
      <c r="D39" s="8"/>
    </row>
    <row r="40" spans="1:4" x14ac:dyDescent="0.35">
      <c r="A40" s="9" t="s">
        <v>42</v>
      </c>
      <c r="B40" s="9" t="s">
        <v>2</v>
      </c>
      <c r="C40" s="21" t="s">
        <v>43</v>
      </c>
      <c r="D40" s="8"/>
    </row>
    <row r="41" spans="1:4" x14ac:dyDescent="0.35">
      <c r="A41" s="32" t="s">
        <v>44</v>
      </c>
      <c r="B41" s="32" t="s">
        <v>45</v>
      </c>
      <c r="C41" s="46">
        <v>2200</v>
      </c>
      <c r="D41" s="8"/>
    </row>
    <row r="42" spans="1:4" x14ac:dyDescent="0.35">
      <c r="A42" s="32" t="s">
        <v>46</v>
      </c>
      <c r="B42" s="32" t="s">
        <v>47</v>
      </c>
      <c r="C42" s="46">
        <v>600</v>
      </c>
      <c r="D42" s="8"/>
    </row>
    <row r="43" spans="1:4" x14ac:dyDescent="0.35">
      <c r="A43" s="32" t="s">
        <v>48</v>
      </c>
      <c r="B43" s="32" t="s">
        <v>49</v>
      </c>
      <c r="C43" s="47">
        <v>10</v>
      </c>
      <c r="D43" s="8"/>
    </row>
    <row r="44" spans="1:4" x14ac:dyDescent="0.35">
      <c r="A44" s="32" t="s">
        <v>50</v>
      </c>
      <c r="B44" s="32" t="s">
        <v>51</v>
      </c>
      <c r="C44" s="48">
        <v>0.5</v>
      </c>
      <c r="D44" s="8"/>
    </row>
    <row r="45" spans="1:4" x14ac:dyDescent="0.35">
      <c r="A45" s="32" t="s">
        <v>52</v>
      </c>
      <c r="B45" s="32" t="s">
        <v>53</v>
      </c>
      <c r="C45" s="49">
        <f>1-C44</f>
        <v>0.5</v>
      </c>
      <c r="D45" s="8"/>
    </row>
    <row r="47" spans="1:4" ht="30.75" customHeight="1" x14ac:dyDescent="0.35">
      <c r="A47" s="50" t="s">
        <v>54</v>
      </c>
      <c r="B47" s="2"/>
    </row>
    <row r="51" spans="1:2" x14ac:dyDescent="0.35">
      <c r="B51" s="53"/>
    </row>
    <row r="52" spans="1:2" x14ac:dyDescent="0.35">
      <c r="A52" s="51" t="s">
        <v>55</v>
      </c>
      <c r="B52" s="54"/>
    </row>
    <row r="53" spans="1:2" x14ac:dyDescent="0.35">
      <c r="B53" s="54"/>
    </row>
    <row r="54" spans="1:2" x14ac:dyDescent="0.35">
      <c r="B54" s="54"/>
    </row>
    <row r="55" spans="1:2" ht="53.25" customHeight="1" x14ac:dyDescent="0.35">
      <c r="B55" s="55"/>
    </row>
  </sheetData>
  <sheetProtection algorithmName="SHA-512" hashValue="DtAP0t3WqPKk1SqzLsMVL8ppcXqMRLKyX0SErcELV01roDLtX9IhwjmpUzF9Ymuhw4BpfMLlayLmIJaNbA51Eg==" saltValue="3v2RQerb54dwgzwe1/AUDA==" spinCount="100000" sheet="1" objects="1" scenarios="1"/>
  <mergeCells count="1">
    <mergeCell ref="B51:B55"/>
  </mergeCells>
  <dataValidations count="2">
    <dataValidation type="decimal" operator="greaterThanOrEqual" allowBlank="1" showInputMessage="1" showErrorMessage="1" errorTitle="Ongeldige invoer" error="Voer een bedrag van 0 of hoger in." sqref="C4 C13:C14 C6:C10 C16:C20" xr:uid="{003ADC88-66E1-4600-BBB2-3A2D2FAE2ECC}">
      <formula1>0</formula1>
    </dataValidation>
    <dataValidation type="decimal" allowBlank="1" showInputMessage="1" showErrorMessage="1" errorTitle="Ongeldige invoer" error="Voer een percentage tussen 0% en 100% in." sqref="C11" xr:uid="{C4C56911-BE99-45C1-8EDE-EEEF312F5ED8}">
      <formula1>0</formula1>
      <formula2>1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7" ma:contentTypeDescription="Een nieuw document maken." ma:contentTypeScope="" ma:versionID="6201986302aeb83997fc4d25af6583fb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b3476db19682a5d46c31dc8c78bce79f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f7e1f-25c0-49b7-b5f8-223776c1b1e8">
      <Terms xmlns="http://schemas.microsoft.com/office/infopath/2007/PartnerControls"/>
    </lcf76f155ced4ddcb4097134ff3c332f>
    <TaxCatchAll xmlns="4364a039-09f6-49fb-9a8b-f84d78f06f59" xsi:nil="true"/>
  </documentManagement>
</p:properties>
</file>

<file path=customXml/itemProps1.xml><?xml version="1.0" encoding="utf-8"?>
<ds:datastoreItem xmlns:ds="http://schemas.openxmlformats.org/officeDocument/2006/customXml" ds:itemID="{1D51AD86-B762-424E-805D-0222BD760E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C506EF-24B4-49F1-9AFA-E440EC374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5C4912-FABE-4A95-9485-34C927F0EB5B}">
  <ds:schemaRefs>
    <ds:schemaRef ds:uri="http://schemas.microsoft.com/office/2006/metadata/properties"/>
    <ds:schemaRef ds:uri="http://schemas.microsoft.com/office/infopath/2007/PartnerControls"/>
    <ds:schemaRef ds:uri="90b704e2-5f46-46d1-8d65-16b9330132b8"/>
    <ds:schemaRef ds:uri="4c7f9a2a-7b28-4641-aecf-481678f9db74"/>
    <ds:schemaRef ds:uri="91ff7e1f-25c0-49b7-b5f8-223776c1b1e8"/>
    <ds:schemaRef ds:uri="4364a039-09f6-49fb-9a8b-f84d78f06f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van Leen</dc:creator>
  <cp:keywords/>
  <dc:description/>
  <cp:lastModifiedBy>Marcel van Leen</cp:lastModifiedBy>
  <cp:revision/>
  <dcterms:created xsi:type="dcterms:W3CDTF">2025-03-24T14:47:43Z</dcterms:created>
  <dcterms:modified xsi:type="dcterms:W3CDTF">2026-10-15T09:27:21Z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MediaServiceImageTags">
    <vt:lpwstr/>
  </property>
</Properties>
</file>