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weedekamer.sharepoint.com/sites/FEZ-Inkoop-Europeseaanbestedingenuitvoeren/Gedeelde documenten/2025-EA-009-BEV-Beveiligingsdiensten (inhuur)/02-Aanbestedingsdocumenten/"/>
    </mc:Choice>
  </mc:AlternateContent>
  <xr:revisionPtr revIDLastSave="374" documentId="11_5531821898185F283DC9DEEEEA13DCEF29DFB14B" xr6:coauthVersionLast="47" xr6:coauthVersionMax="47" xr10:uidLastSave="{83F08D8A-08AB-469F-A103-8950903F33EE}"/>
  <bookViews>
    <workbookView xWindow="-120" yWindow="-120" windowWidth="51840" windowHeight="21120" activeTab="1" xr2:uid="{00000000-000D-0000-FFFF-FFFF00000000}"/>
  </bookViews>
  <sheets>
    <sheet name="KPI-overzicht" sheetId="1" r:id="rId1"/>
    <sheet name="Bonus-malus" sheetId="3" r:id="rId2"/>
  </sheets>
  <definedNames>
    <definedName name="_xlnm.Print_Area" localSheetId="0">'KPI-overzicht'!$A$1:$H$11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B13" i="3"/>
  <c r="B15" i="3" l="1"/>
  <c r="B16" i="3" s="1"/>
  <c r="B17" i="3" s="1"/>
</calcChain>
</file>

<file path=xl/sharedStrings.xml><?xml version="1.0" encoding="utf-8"?>
<sst xmlns="http://schemas.openxmlformats.org/spreadsheetml/2006/main" count="112" uniqueCount="105">
  <si>
    <t>Nr.</t>
  </si>
  <si>
    <t>Resultaatgebied</t>
  </si>
  <si>
    <t>Beschrijving van de KPI</t>
  </si>
  <si>
    <t>Weegfactor</t>
  </si>
  <si>
    <t>Waardering</t>
  </si>
  <si>
    <t>Rapportage</t>
  </si>
  <si>
    <t>Frequentie</t>
  </si>
  <si>
    <t>Score</t>
  </si>
  <si>
    <t>Consequentie</t>
  </si>
  <si>
    <t>Afgesproken resultaatgebieden</t>
  </si>
  <si>
    <t>KPI van het resultaatgebied</t>
  </si>
  <si>
    <t>Verhouding tussen resultaatgebieden</t>
  </si>
  <si>
    <t>Waardering van de prestaties van Opdrachtnemer conform KPI's</t>
  </si>
  <si>
    <t>Wijze van bijhouden van de gegevens die gemeten worden</t>
  </si>
  <si>
    <t>Hoe vaak en wanneer wordt de naleving van de KPI's gecontroleerd?</t>
  </si>
  <si>
    <t>Aantal punten conform waardering x weegfactor</t>
  </si>
  <si>
    <t>Capabele beveiligers</t>
  </si>
  <si>
    <t>Klachtafhandeling</t>
  </si>
  <si>
    <t>Urenadministratie en facturatie</t>
  </si>
  <si>
    <t>10, 5 of 0 punten</t>
  </si>
  <si>
    <t>Gewogen totaalscore</t>
  </si>
  <si>
    <t>Stabiliteit vaste poules</t>
  </si>
  <si>
    <t>Uitkomst</t>
  </si>
  <si>
    <t>Waarde</t>
  </si>
  <si>
    <t>Bonus-malusregeling KPI 2 en KPI 3</t>
  </si>
  <si>
    <t>Rekeninvoer</t>
  </si>
  <si>
    <t>Kwartaal</t>
  </si>
  <si>
    <t>Kwartaalfactuur excl. btw en afzonderlijk vergoedbare doorbelastingen</t>
  </si>
  <si>
    <t>KPI</t>
  </si>
  <si>
    <t>Prestatie-indicator</t>
  </si>
  <si>
    <t>Bonus</t>
  </si>
  <si>
    <t>Geen verrekening</t>
  </si>
  <si>
    <t>Lichte malus</t>
  </si>
  <si>
    <t>Ernstige malus</t>
  </si>
  <si>
    <t>Realisatie</t>
  </si>
  <si>
    <t>Tijdige en adequate beschikbaarstelling</t>
  </si>
  <si>
    <t>≥98%: +1%</t>
  </si>
  <si>
    <t>≥95% en &lt;98%: 0%</t>
  </si>
  <si>
    <t>≥90% en &lt;95%: −1%</t>
  </si>
  <si>
    <t>&lt;90%: −3%</t>
  </si>
  <si>
    <t>Voorkomen no-shows</t>
  </si>
  <si>
    <t>100%: +1%</t>
  </si>
  <si>
    <t>≥99% en &lt;100%: 0%</t>
  </si>
  <si>
    <t>≥95% en &lt;99%: −1%</t>
  </si>
  <si>
    <t>&lt;95%: −3%</t>
  </si>
  <si>
    <t>Berekening</t>
  </si>
  <si>
    <t>Effect KPI 2</t>
  </si>
  <si>
    <t>Effect KPI 3</t>
  </si>
  <si>
    <t>Gecombineerd effect vóór plafond</t>
  </si>
  <si>
    <t>Effect na kwartaalplafond (+1% / −3%)</t>
  </si>
  <si>
    <t>Bonus (+) / malus (−) in euro</t>
  </si>
  <si>
    <t>1. Reikwijdte</t>
  </si>
  <si>
    <t>De bonus-malusregeling geldt uitsluitend voor KPI 2 en KPI 3 en wordt per kalenderkwartaal vastgesteld op basis van de door Opdrachtgever gevalideerde kwartaalrapportage.</t>
  </si>
  <si>
    <t>2. Grondslag</t>
  </si>
  <si>
    <t>De verrekening wordt berekend over het netto factuurbedrag voor de in het betreffende kwartaal geleverde dienstverlening, exclusief btw, indexatiecorrecties en afzonderlijk vergoedbare doorbelastingen.</t>
  </si>
  <si>
    <t>3. Staffel</t>
  </si>
  <si>
    <t>Per KPI geldt de in de tabel opgenomen progressieve staffel. De effecten van KPI 2 en KPI 3 worden opgeteld. Het gezamenlijke effect is per kwartaal begrensd op maximaal +1% bonus en −3% malus.</t>
  </si>
  <si>
    <t>4. Meetregels</t>
  </si>
  <si>
    <t>Alle aanvragen respectievelijk bevestigde inzetten in het kwartaal worden meegenomen. Alleen vooraf schriftelijk door Opdrachtgever geaccepteerde uitzonderingen blijven buiten de berekening. Afronding vindt pas plaats na berekening, op twee decimalen.</t>
  </si>
  <si>
    <t>5. Bonusvoorwaarden</t>
  </si>
  <si>
    <t>Een bonus ontstaat uitsluitend indien de rapportage volledig, tijdig en controleerbaar is, geen manipulatie of onjuiste registratie is vastgesteld en geen ernstige veiligheids-, integriteits- of compliance-tekortkoming in het kwartaal heeft plaatsgevonden.</t>
  </si>
  <si>
    <t>6. Vaststelling</t>
  </si>
  <si>
    <t>Opdrachtgever deelt de voorlopige berekening schriftelijk mee. Opdrachtnemer kan binnen tien werkdagen gemotiveerd reageren. Daarna stelt Opdrachtgever de verrekening vast en wordt deze op de eerstvolgende factuur verwerkt.</t>
  </si>
  <si>
    <t>7. Samenloop</t>
  </si>
  <si>
    <t>8. Evaluatie</t>
  </si>
  <si>
    <t>10 of 0 punten</t>
  </si>
  <si>
    <t>20, 10 of 0 punten</t>
  </si>
  <si>
    <t>Uitgangspunt: kwartaalrapportage op hoofdlijnen (totalen, percentages en afwijkingen). Onderliggende registraties en bewijsstukken blijven bij Opdrachtnemer en worden alleen op verzoek overgelegd.</t>
  </si>
  <si>
    <t>Correspondentie aanbestedingsstukken</t>
  </si>
  <si>
    <t>Relevante eisen uit het PvE en relatie met de Aanbestedingsleidraad</t>
  </si>
  <si>
    <t>Per kwartaal wordt het percentage nieuwe scanstraat- en allround-beveiligers vastgesteld dat het verplichte examen bij de eerste poging behaalt. Formule: aantal bij de eerste poging geslaagden ÷ totaal aantal deelnemers × 100%.</t>
  </si>
  <si>
    <t>≥75% = 100 punten
&lt;75% = 0 punten</t>
  </si>
  <si>
    <t>Totaal deelnemers, totaal eerste keer geslaagd en percentage; detailgegevens alleen op verzoek.</t>
  </si>
  <si>
    <t>Kwartaal; binnen drie weken na kwartaalafloop</t>
  </si>
  <si>
    <t>PvE eisen 33, 37 en 45; Leidraad kwaliteitscriterium 2</t>
  </si>
  <si>
    <t>Per kwartaal wordt het percentage aanvragen vastgesteld dat binnen de geldende termijn en conform de aanvraag is ingevuld met gekwalificeerd personeel. Formule: tijdig en conform ingevulde aanvragen ÷ totaal aantal aanvragen × 100%.</t>
  </si>
  <si>
    <t>≥95% = 100 punten
≥90% en &lt;95% = 50 punten
&lt;90% = 0 punten
Bonus-malus: zie werkblad Bonus-malus.</t>
  </si>
  <si>
    <t>Totaal aanvragen, tijdig/conform ingevuld, percentage en alleen de afwijkingen met oorzaak.</t>
  </si>
  <si>
    <t>25, 12,5 of 0 punten</t>
  </si>
  <si>
    <t>PvE eisen 5, 45 en 51–53; Leidraad kwaliteitscriterium 3</t>
  </si>
  <si>
    <t>Per kwartaal wordt het percentage bevestigde inzetten vastgesteld dat tijdig aanwezig en volledig inzetbaar is. Een no-show, te late aankomst of niet-inzetbare medewerker geldt als afwijking. Formule: tijdig aanwezige en inzetbare personen ÷ totaal aantal bevestigde inzetten × 100%.</t>
  </si>
  <si>
    <t>≥99% = 100 punten
≥95% en &lt;99% = 60 punten
&lt;95% = 0 punten
Bonus-malus: zie werkblad Bonus-malus.</t>
  </si>
  <si>
    <t>Totaal bevestigde inzetten, aantal afwijkingen, percentage en alleen afwijkingsreden/vervanging.</t>
  </si>
  <si>
    <t>20, 12 of 0 punten</t>
  </si>
  <si>
    <t>PvE eisen 5, 19, 45 en 55; Leidraad kwaliteitscriterium 3</t>
  </si>
  <si>
    <t>Per kwartaal wordt het percentage klachten vastgesteld waarvoor de behandeling binnen één werkdag is gestart en binnen twee werkdagen de oplossingsrichting en verwachte afhandeltermijn zijn gemeld. Formule: klachten die aan beide termijnen voldoen ÷ totaal aantal klachten × 100%.</t>
  </si>
  <si>
    <t>100% = 100 punten
&lt;100% = 0 punten</t>
  </si>
  <si>
    <t>Aantal klachten, percentage tijdig opgevolgd en alleen openstaande of te late klachten met status.</t>
  </si>
  <si>
    <t>15 of 0 punten</t>
  </si>
  <si>
    <t>PvE eisen 11 en 45</t>
  </si>
  <si>
    <t>Per kwartaal wordt vastgesteld welk percentage urenstaten binnen zeven kalenderdagen en bij eerste indiening correct is, en of alle facturen aansluiten op de geaccordeerde urenstaten. Formules: tijdige en direct correcte urenstaten ÷ totaal aantal urenstaten × 100%; correcte facturen ÷ totaal aantal facturen × 100%.</t>
  </si>
  <si>
    <t>≥95% urenstaten én 100% facturen correct = 100 punten
≥90% en &lt;95% urenstaten én 100% facturen correct = 50 punten
Anders = 0 punten</t>
  </si>
  <si>
    <t>Aantallen en percentages; alleen gecorrigeerde urenstaten en factuurafwijkingen specificeren.</t>
  </si>
  <si>
    <t>PvE eisen 45, 70, 71, 73 en 74</t>
  </si>
  <si>
    <t>Per functiegroep wordt per kwartaal het behoudpercentage van de vaste poule vastgesteld. Formule: personen in de poule op zowel eerste als laatste dag ÷ personen in de poule op de eerste dag × 100%. Door Opdrachtgever gevraagde wijzigingen, de voorziene afbouw en indiensttreding bij Opdrachtgever blijven buiten beschouwing indien kort toegelicht.</t>
  </si>
  <si>
    <t>≥90% = 100 punten
≥85% en &lt;90% = 50 punten
&lt;85% = 0 punten</t>
  </si>
  <si>
    <t>Per functiegroep alleen beginstand, eindstand, behoudpercentage en uitzonderingen/afwijkingen.</t>
  </si>
  <si>
    <t>PvE eisen 23, 30, 35, 39 en 45; Leidraad kwaliteitscriterium 3</t>
  </si>
  <si>
    <t>Gewogen totaalscore ≥90 punten: geen aanvullende maatregel.
Gewogen totaalscore &lt;90 en ≥60 punten: bij de eerste meting een waarschuwing; bij een tweede opeenvolgende meting binnen twee weken een beknopt verbeterplan.
Gewogen totaalscore &lt;60 punten: binnen twee weken een verbeterplan.
De afzonderlijke bonus-malusregeling geldt uitsluitend voor KPI 2 en KPI 3.</t>
  </si>
  <si>
    <t>Som van KPI 1 t/m 6; maximaal 100 punten</t>
  </si>
  <si>
    <t xml:space="preserve">Progressieve verrekening met de kwartaalfactuur </t>
  </si>
  <si>
    <t>Clausule</t>
  </si>
  <si>
    <t xml:space="preserve">De malus laat de verplichting tot nakoming, herstel en het indienen of uitvoeren van een verbeterplan onverlet. </t>
  </si>
  <si>
    <t>Bijlage 3.8: Overzicht kernprestatie-indicatoren (KPI's)
Europese openbare aanbesteding Beveiligingsdiensten Inhuur
t.b.v. de Tweede Kamer der Staten-Generaal 
Referentienummer: 2025-EA-009-BEV-Beveiligingsdiensten</t>
  </si>
  <si>
    <t>Partijen evalueren de werking van de regeling na twee kwartalen. Deze evaluatie laat de bij aanbesteding vastgestelde normen, staffels en plafonds onverlet, tenzij wijziging daarvan aanbestedingsrechtelijk is toegestaan.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</si>
</sst>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€\ #,##0.00"/>
    <numFmt numFmtId="165" formatCode="0.0%"/>
    <numFmt numFmtId="166" formatCode="\€\ #,##0.00;[Red]\-\€\ 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i/>
      <sz val="9"/>
      <name val="Verdana"/>
      <family val="2"/>
    </font>
    <font>
      <b/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1"/>
      <color rgb="FF44546A"/>
      <name val="Calibri"/>
      <family val="2"/>
      <scheme val="minor"/>
    </font>
    <font>
      <b/>
      <sz val="11"/>
      <color theme="0"/>
      <name val="Verdana"/>
      <family val="2"/>
    </font>
    <font>
      <b/>
      <i/>
      <sz val="9"/>
      <name val="Verdana"/>
      <family val="2"/>
    </font>
    <font>
      <i/>
      <sz val="11"/>
      <color rgb="FF17365D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9" fontId="6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8" fillId="4" borderId="0" xfId="0" applyFont="1" applyFill="1"/>
    <xf numFmtId="0" fontId="0" fillId="0" borderId="0" xfId="0" applyAlignment="1">
      <alignment vertical="top" wrapText="1"/>
    </xf>
    <xf numFmtId="9" fontId="0" fillId="6" borderId="0" xfId="0" applyNumberFormat="1" applyFill="1"/>
    <xf numFmtId="166" fontId="0" fillId="6" borderId="0" xfId="0" applyNumberFormat="1" applyFill="1"/>
    <xf numFmtId="0" fontId="1" fillId="0" borderId="0" xfId="0" applyFont="1" applyAlignment="1">
      <alignment vertical="top" wrapText="1"/>
    </xf>
    <xf numFmtId="0" fontId="7" fillId="5" borderId="0" xfId="0" applyFont="1" applyFill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top" wrapText="1"/>
    </xf>
    <xf numFmtId="164" fontId="0" fillId="0" borderId="0" xfId="0" applyNumberFormat="1"/>
    <xf numFmtId="165" fontId="0" fillId="7" borderId="0" xfId="0" applyNumberFormat="1" applyFill="1"/>
    <xf numFmtId="9" fontId="12" fillId="8" borderId="1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13" fillId="9" borderId="8" xfId="0" applyFont="1" applyFill="1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9" fillId="3" borderId="0" xfId="0" applyFont="1" applyFill="1"/>
    <xf numFmtId="0" fontId="10" fillId="0" borderId="0" xfId="0" applyFont="1"/>
    <xf numFmtId="0" fontId="8" fillId="4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zoomScale="115" zoomScaleNormal="115" workbookViewId="0">
      <selection activeCell="J5" sqref="J5:J10"/>
    </sheetView>
  </sheetViews>
  <sheetFormatPr defaultRowHeight="15" x14ac:dyDescent="0.25"/>
  <cols>
    <col min="1" max="1" width="4.5703125" customWidth="1"/>
    <col min="2" max="2" width="33.5703125" customWidth="1"/>
    <col min="3" max="3" width="53.28515625" customWidth="1"/>
    <col min="4" max="4" width="21" customWidth="1"/>
    <col min="5" max="5" width="34.28515625" customWidth="1"/>
    <col min="6" max="6" width="32.42578125" customWidth="1"/>
    <col min="7" max="7" width="22.85546875" customWidth="1"/>
    <col min="8" max="8" width="23.85546875" customWidth="1"/>
    <col min="9" max="9" width="30.42578125" customWidth="1"/>
    <col min="10" max="10" width="43.85546875" customWidth="1"/>
  </cols>
  <sheetData>
    <row r="1" spans="1:10" x14ac:dyDescent="0.25">
      <c r="A1" s="23" t="s">
        <v>103</v>
      </c>
      <c r="B1" s="23"/>
      <c r="C1" s="23"/>
      <c r="D1" s="23"/>
      <c r="E1" s="23"/>
      <c r="F1" s="23"/>
      <c r="G1" s="23"/>
      <c r="H1" s="23"/>
      <c r="I1" s="17"/>
      <c r="J1" s="11"/>
    </row>
    <row r="2" spans="1:10" x14ac:dyDescent="0.25">
      <c r="A2" s="27" t="s">
        <v>67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s="1" customFormat="1" ht="30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68</v>
      </c>
      <c r="J3" s="4" t="s">
        <v>8</v>
      </c>
    </row>
    <row r="4" spans="1:10" s="1" customFormat="1" ht="45" x14ac:dyDescent="0.25">
      <c r="A4" s="4"/>
      <c r="B4" s="7" t="s">
        <v>9</v>
      </c>
      <c r="C4" s="7" t="s">
        <v>10</v>
      </c>
      <c r="D4" s="7" t="s">
        <v>11</v>
      </c>
      <c r="E4" s="6" t="s">
        <v>12</v>
      </c>
      <c r="F4" s="7" t="s">
        <v>13</v>
      </c>
      <c r="G4" s="6" t="s">
        <v>14</v>
      </c>
      <c r="H4" s="7" t="s">
        <v>15</v>
      </c>
      <c r="I4" s="7" t="s">
        <v>69</v>
      </c>
      <c r="J4" s="4"/>
    </row>
    <row r="5" spans="1:10" ht="56.25" x14ac:dyDescent="0.25">
      <c r="A5" s="5">
        <v>1</v>
      </c>
      <c r="B5" s="5" t="s">
        <v>16</v>
      </c>
      <c r="C5" s="2" t="s">
        <v>70</v>
      </c>
      <c r="D5" s="3">
        <v>0.1</v>
      </c>
      <c r="E5" s="3" t="s">
        <v>71</v>
      </c>
      <c r="F5" s="3" t="s">
        <v>72</v>
      </c>
      <c r="G5" s="3" t="s">
        <v>73</v>
      </c>
      <c r="H5" s="8" t="s">
        <v>65</v>
      </c>
      <c r="I5" s="3" t="s">
        <v>74</v>
      </c>
      <c r="J5" s="28" t="s">
        <v>98</v>
      </c>
    </row>
    <row r="6" spans="1:10" ht="67.5" x14ac:dyDescent="0.25">
      <c r="A6" s="5">
        <v>2</v>
      </c>
      <c r="B6" s="5" t="s">
        <v>35</v>
      </c>
      <c r="C6" s="2" t="s">
        <v>75</v>
      </c>
      <c r="D6" s="3">
        <v>0.25</v>
      </c>
      <c r="E6" s="3" t="s">
        <v>76</v>
      </c>
      <c r="F6" s="3" t="s">
        <v>77</v>
      </c>
      <c r="G6" s="3" t="s">
        <v>73</v>
      </c>
      <c r="H6" s="9" t="s">
        <v>78</v>
      </c>
      <c r="I6" s="3" t="s">
        <v>79</v>
      </c>
      <c r="J6" s="29"/>
    </row>
    <row r="7" spans="1:10" ht="67.5" x14ac:dyDescent="0.25">
      <c r="A7" s="5">
        <v>3</v>
      </c>
      <c r="B7" s="5" t="s">
        <v>40</v>
      </c>
      <c r="C7" s="2" t="s">
        <v>80</v>
      </c>
      <c r="D7" s="18">
        <v>0.2</v>
      </c>
      <c r="E7" s="3" t="s">
        <v>81</v>
      </c>
      <c r="F7" s="3" t="s">
        <v>82</v>
      </c>
      <c r="G7" s="3" t="s">
        <v>73</v>
      </c>
      <c r="H7" s="9" t="s">
        <v>83</v>
      </c>
      <c r="I7" s="3" t="s">
        <v>84</v>
      </c>
      <c r="J7" s="29"/>
    </row>
    <row r="8" spans="1:10" ht="67.5" x14ac:dyDescent="0.25">
      <c r="A8" s="5">
        <v>4</v>
      </c>
      <c r="B8" s="5" t="s">
        <v>17</v>
      </c>
      <c r="C8" s="2" t="s">
        <v>85</v>
      </c>
      <c r="D8" s="3">
        <v>0.15</v>
      </c>
      <c r="E8" s="3" t="s">
        <v>86</v>
      </c>
      <c r="F8" s="3" t="s">
        <v>87</v>
      </c>
      <c r="G8" s="3" t="s">
        <v>73</v>
      </c>
      <c r="H8" s="10" t="s">
        <v>88</v>
      </c>
      <c r="I8" s="3" t="s">
        <v>89</v>
      </c>
      <c r="J8" s="29"/>
    </row>
    <row r="9" spans="1:10" ht="67.5" x14ac:dyDescent="0.25">
      <c r="A9" s="5">
        <v>5</v>
      </c>
      <c r="B9" s="5" t="s">
        <v>18</v>
      </c>
      <c r="C9" s="2" t="s">
        <v>90</v>
      </c>
      <c r="D9" s="3">
        <v>0.1</v>
      </c>
      <c r="E9" s="3" t="s">
        <v>91</v>
      </c>
      <c r="F9" s="3" t="s">
        <v>92</v>
      </c>
      <c r="G9" s="3" t="s">
        <v>73</v>
      </c>
      <c r="H9" s="10" t="s">
        <v>19</v>
      </c>
      <c r="I9" s="3" t="s">
        <v>93</v>
      </c>
      <c r="J9" s="29"/>
    </row>
    <row r="10" spans="1:10" ht="78.75" x14ac:dyDescent="0.25">
      <c r="A10" s="5">
        <v>6</v>
      </c>
      <c r="B10" s="5" t="s">
        <v>21</v>
      </c>
      <c r="C10" s="2" t="s">
        <v>94</v>
      </c>
      <c r="D10" s="3">
        <v>0.2</v>
      </c>
      <c r="E10" s="3" t="s">
        <v>95</v>
      </c>
      <c r="F10" s="3" t="s">
        <v>96</v>
      </c>
      <c r="G10" s="3" t="s">
        <v>73</v>
      </c>
      <c r="H10" s="10" t="s">
        <v>66</v>
      </c>
      <c r="I10" s="3" t="s">
        <v>97</v>
      </c>
      <c r="J10" s="29"/>
    </row>
    <row r="11" spans="1:10" ht="22.5" x14ac:dyDescent="0.25">
      <c r="A11" s="5"/>
      <c r="B11" s="24" t="s">
        <v>20</v>
      </c>
      <c r="C11" s="25"/>
      <c r="D11" s="25"/>
      <c r="E11" s="25"/>
      <c r="F11" s="25"/>
      <c r="G11" s="26"/>
      <c r="H11" s="21" t="s">
        <v>99</v>
      </c>
      <c r="I11" s="11"/>
      <c r="J11" s="22"/>
    </row>
  </sheetData>
  <mergeCells count="4">
    <mergeCell ref="A1:H1"/>
    <mergeCell ref="B11:G11"/>
    <mergeCell ref="A2:J2"/>
    <mergeCell ref="J5:J10"/>
  </mergeCells>
  <pageMargins left="0.25" right="0.25" top="0.75" bottom="0.75" header="0.3" footer="0.3"/>
  <pageSetup paperSize="9" scale="72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2FB1-14F0-4B4C-B198-75179ECC78C0}">
  <dimension ref="A1:G27"/>
  <sheetViews>
    <sheetView tabSelected="1" workbookViewId="0">
      <selection activeCell="B39" sqref="B39"/>
    </sheetView>
  </sheetViews>
  <sheetFormatPr defaultRowHeight="15" x14ac:dyDescent="0.25"/>
  <cols>
    <col min="1" max="1" width="38.42578125" customWidth="1"/>
    <col min="2" max="2" width="59" customWidth="1"/>
    <col min="3" max="6" width="25.7109375" customWidth="1"/>
    <col min="7" max="7" width="18.140625" customWidth="1"/>
  </cols>
  <sheetData>
    <row r="1" spans="1:7" ht="21" x14ac:dyDescent="0.35">
      <c r="A1" s="30" t="s">
        <v>24</v>
      </c>
      <c r="B1" s="30"/>
      <c r="C1" s="30"/>
      <c r="D1" s="30"/>
      <c r="E1" s="30"/>
      <c r="F1" s="30"/>
      <c r="G1" s="30"/>
    </row>
    <row r="2" spans="1:7" x14ac:dyDescent="0.25">
      <c r="A2" s="31" t="s">
        <v>100</v>
      </c>
      <c r="B2" s="31"/>
      <c r="C2" s="31"/>
      <c r="D2" s="31"/>
      <c r="E2" s="31"/>
      <c r="F2" s="31"/>
      <c r="G2" s="31"/>
    </row>
    <row r="4" spans="1:7" x14ac:dyDescent="0.25">
      <c r="A4" s="12" t="s">
        <v>25</v>
      </c>
      <c r="B4" s="12" t="s">
        <v>23</v>
      </c>
    </row>
    <row r="5" spans="1:7" x14ac:dyDescent="0.25">
      <c r="A5" t="s">
        <v>26</v>
      </c>
    </row>
    <row r="6" spans="1:7" x14ac:dyDescent="0.25">
      <c r="A6" t="s">
        <v>27</v>
      </c>
      <c r="B6" s="19"/>
    </row>
    <row r="8" spans="1:7" x14ac:dyDescent="0.25">
      <c r="A8" s="12" t="s">
        <v>28</v>
      </c>
      <c r="B8" s="12" t="s">
        <v>29</v>
      </c>
      <c r="C8" s="12" t="s">
        <v>30</v>
      </c>
      <c r="D8" s="12" t="s">
        <v>31</v>
      </c>
      <c r="E8" s="12" t="s">
        <v>32</v>
      </c>
      <c r="F8" s="12" t="s">
        <v>33</v>
      </c>
      <c r="G8" s="12" t="s">
        <v>34</v>
      </c>
    </row>
    <row r="9" spans="1:7" x14ac:dyDescent="0.25">
      <c r="A9">
        <v>2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s="20"/>
    </row>
    <row r="10" spans="1:7" x14ac:dyDescent="0.25">
      <c r="A10">
        <v>3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 s="20"/>
    </row>
    <row r="12" spans="1:7" x14ac:dyDescent="0.25">
      <c r="A12" s="12" t="s">
        <v>45</v>
      </c>
      <c r="B12" s="12" t="s">
        <v>22</v>
      </c>
    </row>
    <row r="13" spans="1:7" x14ac:dyDescent="0.25">
      <c r="A13" t="s">
        <v>46</v>
      </c>
      <c r="B13" s="14" t="str">
        <f>IF(G9="","",IF(G9&gt;=98%,1%,IF(G9&gt;=95%,0%,IF(G9&gt;=90%,-1%,-3%))))</f>
        <v/>
      </c>
    </row>
    <row r="14" spans="1:7" x14ac:dyDescent="0.25">
      <c r="A14" t="s">
        <v>47</v>
      </c>
      <c r="B14" s="14" t="str">
        <f>IF(G10="","",IF(G10&gt;=100%,1%,IF(G10&gt;=99%,0%,IF(G10&gt;=95%,-1%,-3%))))</f>
        <v/>
      </c>
    </row>
    <row r="15" spans="1:7" x14ac:dyDescent="0.25">
      <c r="A15" t="s">
        <v>48</v>
      </c>
      <c r="B15" s="14" t="str">
        <f>IF(OR(B13="",B14=""),"",SUM(B13:B14))</f>
        <v/>
      </c>
    </row>
    <row r="16" spans="1:7" x14ac:dyDescent="0.25">
      <c r="A16" t="s">
        <v>49</v>
      </c>
      <c r="B16" s="14" t="str">
        <f>IF(B15="","",MAX(-3%,MIN(1%,B15)))</f>
        <v/>
      </c>
    </row>
    <row r="17" spans="1:7" x14ac:dyDescent="0.25">
      <c r="A17" t="s">
        <v>50</v>
      </c>
      <c r="B17" s="15" t="str">
        <f>IF(OR(B6="",B16=""),"",B6*B16)</f>
        <v/>
      </c>
    </row>
    <row r="19" spans="1:7" x14ac:dyDescent="0.25">
      <c r="A19" s="32" t="s">
        <v>101</v>
      </c>
      <c r="B19" s="32"/>
      <c r="C19" s="32"/>
      <c r="D19" s="32"/>
      <c r="E19" s="32"/>
      <c r="F19" s="32"/>
      <c r="G19" s="32"/>
    </row>
    <row r="20" spans="1:7" ht="45" x14ac:dyDescent="0.25">
      <c r="A20" s="16" t="s">
        <v>51</v>
      </c>
      <c r="B20" s="13" t="s">
        <v>52</v>
      </c>
    </row>
    <row r="21" spans="1:7" ht="60" x14ac:dyDescent="0.25">
      <c r="A21" s="16" t="s">
        <v>53</v>
      </c>
      <c r="B21" s="13" t="s">
        <v>54</v>
      </c>
    </row>
    <row r="22" spans="1:7" ht="60" x14ac:dyDescent="0.25">
      <c r="A22" s="16" t="s">
        <v>55</v>
      </c>
      <c r="B22" s="13" t="s">
        <v>56</v>
      </c>
    </row>
    <row r="23" spans="1:7" ht="75" x14ac:dyDescent="0.25">
      <c r="A23" s="16" t="s">
        <v>57</v>
      </c>
      <c r="B23" s="13" t="s">
        <v>58</v>
      </c>
    </row>
    <row r="24" spans="1:7" ht="75" x14ac:dyDescent="0.25">
      <c r="A24" s="16" t="s">
        <v>59</v>
      </c>
      <c r="B24" s="13" t="s">
        <v>60</v>
      </c>
    </row>
    <row r="25" spans="1:7" ht="60" x14ac:dyDescent="0.25">
      <c r="A25" s="16" t="s">
        <v>61</v>
      </c>
      <c r="B25" s="13" t="s">
        <v>62</v>
      </c>
    </row>
    <row r="26" spans="1:7" ht="30" x14ac:dyDescent="0.25">
      <c r="A26" s="16" t="s">
        <v>63</v>
      </c>
      <c r="B26" s="13" t="s">
        <v>102</v>
      </c>
    </row>
    <row r="27" spans="1:7" ht="60" x14ac:dyDescent="0.25">
      <c r="A27" s="16" t="s">
        <v>64</v>
      </c>
      <c r="B27" s="13" t="s">
        <v>104</v>
      </c>
    </row>
  </sheetData>
  <mergeCells count="3">
    <mergeCell ref="A1:G1"/>
    <mergeCell ref="A2:G2"/>
    <mergeCell ref="A19:G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WDocument" ma:contentTypeID="0x010100652B67EEE1A68642A5D50A61AFC1437500240A41AFC3201B498AC23CE3839DF51C" ma:contentTypeVersion="20" ma:contentTypeDescription="" ma:contentTypeScope="" ma:versionID="9dec2cb78f506b93861bd92aa4ee7565">
  <xsd:schema xmlns:xsd="http://www.w3.org/2001/XMLSchema" xmlns:xs="http://www.w3.org/2001/XMLSchema" xmlns:p="http://schemas.microsoft.com/office/2006/metadata/properties" xmlns:ns2="0a239996-d1f3-4463-888f-892ad3b7795a" xmlns:ns3="5cfed7e7-a1d6-4f5e-9abe-afeb32182e25" targetNamespace="http://schemas.microsoft.com/office/2006/metadata/properties" ma:root="true" ma:fieldsID="a1cd438587f7650d81159c3d2af14df8" ns2:_="" ns3:_="">
    <xsd:import namespace="0a239996-d1f3-4463-888f-892ad3b7795a"/>
    <xsd:import namespace="5cfed7e7-a1d6-4f5e-9abe-afeb32182e25"/>
    <xsd:element name="properties">
      <xsd:complexType>
        <xsd:sequence>
          <xsd:element name="documentManagement">
            <xsd:complexType>
              <xsd:all>
                <xsd:element ref="ns2:Beperking_x0020_startdatum" minOccurs="0"/>
                <xsd:element ref="ns2:Dossier" minOccurs="0"/>
                <xsd:element ref="ns2:Dossiernummer" minOccurs="0"/>
                <xsd:element ref="ns2:Dossierstatus" minOccurs="0"/>
                <xsd:element ref="ns2:Process" minOccurs="0"/>
                <xsd:element ref="ns2:Processnummer" minOccurs="0"/>
                <xsd:element ref="ns2:TaxCatchAll" minOccurs="0"/>
                <xsd:element ref="ns2:TaxCatchAllLabel" minOccurs="0"/>
                <xsd:element ref="ns2:i8059d02f088452aaeb98febffd942f6" minOccurs="0"/>
                <xsd:element ref="ns2:k570b61d1c8344118cf7041903a91b3a" minOccurs="0"/>
                <xsd:element ref="ns2:Formele_x0020_eigenaar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39996-d1f3-4463-888f-892ad3b7795a" elementFormDefault="qualified">
    <xsd:import namespace="http://schemas.microsoft.com/office/2006/documentManagement/types"/>
    <xsd:import namespace="http://schemas.microsoft.com/office/infopath/2007/PartnerControls"/>
    <xsd:element name="Beperking_x0020_startdatum" ma:index="3" nillable="true" ma:displayName="Beperking startdatum" ma:default="" ma:format="DateOnly" ma:internalName="Beperking_x0020_startdatum">
      <xsd:simpleType>
        <xsd:restriction base="dms:DateTime"/>
      </xsd:simpleType>
    </xsd:element>
    <xsd:element name="Dossier" ma:index="4" nillable="true" ma:displayName="Dossier" ma:internalName="Dossier">
      <xsd:simpleType>
        <xsd:restriction base="dms:Text">
          <xsd:maxLength value="255"/>
        </xsd:restriction>
      </xsd:simpleType>
    </xsd:element>
    <xsd:element name="Dossiernummer" ma:index="5" nillable="true" ma:displayName="Dossiernummer" ma:default="" ma:internalName="Dossiernummer">
      <xsd:simpleType>
        <xsd:restriction base="dms:Text">
          <xsd:maxLength value="255"/>
        </xsd:restriction>
      </xsd:simpleType>
    </xsd:element>
    <xsd:element name="Dossierstatus" ma:index="6" nillable="true" ma:displayName="Dossierstatus" ma:format="Dropdown" ma:internalName="Dossierstatus">
      <xsd:simpleType>
        <xsd:restriction base="dms:Choice">
          <xsd:enumeration value="Agenda"/>
          <xsd:enumeration value="Concept"/>
          <xsd:enumeration value="Getoetst"/>
          <xsd:enumeration value="Voor advies"/>
          <xsd:enumeration value="Definitief"/>
          <xsd:enumeration value="Evaluatie"/>
          <xsd:enumeration value="Vorig verslag"/>
          <xsd:enumeration value="Gearchiveerd"/>
          <xsd:enumeration value="In behandeling"/>
        </xsd:restriction>
      </xsd:simpleType>
    </xsd:element>
    <xsd:element name="Process" ma:index="7" nillable="true" ma:displayName="Process" ma:default="" ma:internalName="Process">
      <xsd:simpleType>
        <xsd:restriction base="dms:Text">
          <xsd:maxLength value="255"/>
        </xsd:restriction>
      </xsd:simpleType>
    </xsd:element>
    <xsd:element name="Processnummer" ma:index="8" nillable="true" ma:displayName="Processnummer" ma:default="" ma:internalName="Processnummer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8e5d89e3-35db-4e43-a8ac-01d806b5759b}" ma:internalName="TaxCatchAll" ma:showField="CatchAllData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e5d89e3-35db-4e43-a8ac-01d806b5759b}" ma:internalName="TaxCatchAllLabel" ma:readOnly="true" ma:showField="CatchAllDataLabel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059d02f088452aaeb98febffd942f6" ma:index="17" nillable="true" ma:taxonomy="true" ma:internalName="i8059d02f088452aaeb98febffd942f6" ma:taxonomyFieldName="Beperking" ma:displayName="Beperking" ma:default="" ma:fieldId="{28059d02-f088-452a-aeb9-8febffd942f6}" ma:sspId="cb8c1cdf-23ab-43f3-b52c-9c854cac9699" ma:termSetId="e09b7e75-dace-4a34-bab8-d6cab03689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70b61d1c8344118cf7041903a91b3a" ma:index="18" nillable="true" ma:taxonomy="true" ma:internalName="k570b61d1c8344118cf7041903a91b3a" ma:taxonomyFieldName="Selectielijstproces" ma:displayName="Selectielijstproces" ma:default="" ma:fieldId="{4570b61d-1c83-4411-8cf7-041903a91b3a}" ma:taxonomyMulti="true" ma:sspId="cb8c1cdf-23ab-43f3-b52c-9c854cac9699" ma:termSetId="856590ea-0cba-48e6-8bce-0bab9221d9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ormele_x0020_eigenaar" ma:index="20" nillable="true" ma:displayName="Formele eigenaar" ma:default="" ma:internalName="Formele_x0020_eigen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b8c1cdf-23ab-43f3-b52c-9c854cac9699" ContentTypeId="0x010100652B67EEE1A68642A5D50A61AFC14375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239996-d1f3-4463-888f-892ad3b7795a">
      <Value>1</Value>
    </TaxCatchAll>
    <_dlc_DocId xmlns="5cfed7e7-a1d6-4f5e-9abe-afeb32182e25">P0133-1731194008-10223</_dlc_DocId>
    <_dlc_DocIdUrl xmlns="5cfed7e7-a1d6-4f5e-9abe-afeb32182e25">
      <Url>https://tweedekamer.sharepoint.com/sites/FEZ-Inkoop-Europeseaanbestedingenuitvoeren/_layouts/15/DocIdRedir.aspx?ID=P0133-1731194008-10223</Url>
      <Description>P0133-1731194008-10223</Description>
    </_dlc_DocIdUrl>
    <Formele_x0020_eigenaar xmlns="0a239996-d1f3-4463-888f-892ad3b7795a" xsi:nil="true"/>
    <Beperking_x0020_startdatum xmlns="0a239996-d1f3-4463-888f-892ad3b7795a" xsi:nil="true"/>
    <Dossier xmlns="0a239996-d1f3-4463-888f-892ad3b7795a" xsi:nil="true"/>
    <Dossiernummer xmlns="0a239996-d1f3-4463-888f-892ad3b7795a" xsi:nil="true"/>
    <Dossierstatus xmlns="0a239996-d1f3-4463-888f-892ad3b7795a">Concept</Dossierstatus>
    <k570b61d1c8344118cf7041903a91b3a xmlns="0a239996-d1f3-4463-888f-892ad3b77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71. Het inkopen en (Europees) aanbesteden van goederen en diensten</TermName>
          <TermId xmlns="http://schemas.microsoft.com/office/infopath/2007/PartnerControls">1737c6ca-4109-4271-b4a3-6e4e1392d192</TermId>
        </TermInfo>
      </Terms>
    </k570b61d1c8344118cf7041903a91b3a>
    <Process xmlns="0a239996-d1f3-4463-888f-892ad3b7795a">FEZ Inkoop Europese aanbestedingen uitvoeren</Process>
    <i8059d02f088452aaeb98febffd942f6 xmlns="0a239996-d1f3-4463-888f-892ad3b7795a">
      <Terms xmlns="http://schemas.microsoft.com/office/infopath/2007/PartnerControls"/>
    </i8059d02f088452aaeb98febffd942f6>
    <Processnummer xmlns="0a239996-d1f3-4463-888f-892ad3b7795a">P0133</Processnummer>
  </documentManagement>
</p:properties>
</file>

<file path=customXml/itemProps1.xml><?xml version="1.0" encoding="utf-8"?>
<ds:datastoreItem xmlns:ds="http://schemas.openxmlformats.org/officeDocument/2006/customXml" ds:itemID="{188F8650-A5E5-4407-832F-A810D87FD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39996-d1f3-4463-888f-892ad3b7795a"/>
    <ds:schemaRef ds:uri="5cfed7e7-a1d6-4f5e-9abe-afeb32182e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073568-BBF7-4C13-A062-BFF4DB7CA438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C5578F4-A942-4174-91EB-DD9C85AAE84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B1F7E2A-676A-4A6D-AECF-B160B124F341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D335CEB-7ECE-484C-8753-76A25CB5894D}">
  <ds:schemaRefs>
    <ds:schemaRef ds:uri="http://schemas.microsoft.com/office/2006/metadata/properties"/>
    <ds:schemaRef ds:uri="http://schemas.microsoft.com/office/infopath/2007/PartnerControls"/>
    <ds:schemaRef ds:uri="0a239996-d1f3-4463-888f-892ad3b7795a"/>
    <ds:schemaRef ds:uri="5cfed7e7-a1d6-4f5e-9abe-afeb32182e25"/>
  </ds:schemaRefs>
</ds:datastoreItem>
</file>

<file path=docMetadata/LabelInfo.xml><?xml version="1.0" encoding="utf-8"?>
<clbl:labelList xmlns:clbl="http://schemas.microsoft.com/office/2020/mipLabelMetadata">
  <clbl:label id="{238cb507-3f71-4afe-aaab-8382731a4345}" enabled="0" method="" siteId="{238cb507-3f71-4afe-aaab-8382731a43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KPI-overzicht</vt:lpstr>
      <vt:lpstr>Bonus-malus</vt:lpstr>
      <vt:lpstr>'KPI-overzicht'!Afdrukbereik</vt:lpstr>
    </vt:vector>
  </TitlesOfParts>
  <Manager/>
  <Company>Tweede Kamer der Staten-Generaal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Stuut, Gwendolyn</dc:creator>
  <cp:keywords/>
  <dc:description/>
  <cp:lastModifiedBy>Röben, Fleur</cp:lastModifiedBy>
  <cp:revision/>
  <dcterms:created xsi:type="dcterms:W3CDTF">2021-06-25T09:22:02Z</dcterms:created>
  <dcterms:modified xsi:type="dcterms:W3CDTF">2026-10-14T12:33:38Z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0x010100652B67EEE1A68642A5D50A61AFC1437500240A41AFC3201B498AC23CE3839DF51C</vt:lpwstr>
  </property>
  <property fmtid="{D5CDD505-2E9C-101B-9397-08002B2CF9AE}" pid="3" name="Order">
    <vt:r8>100</vt:r8>
  </property>
  <property fmtid="{D5CDD505-2E9C-101B-9397-08002B2CF9AE}" pid="4" name="_dlc_DocIdItemGuid">
    <vt:lpwstr>e17a6aeb-1002-4966-b5ef-5e857e94be6d</vt:lpwstr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Selectielijstproces">
    <vt:lpwstr>1;#71. Het inkopen en (Europees) aanbesteden van goederen en diensten|1737c6ca-4109-4271-b4a3-6e4e1392d192</vt:lpwstr>
  </property>
  <property fmtid="{D5CDD505-2E9C-101B-9397-08002B2CF9AE}" pid="8" name="Beperking">
    <vt:lpwstr/>
  </property>
</Properties>
</file>