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laardingen.sharepoint.com/sites/BV-JZI-Inkoop/Gedeelde documenten/01.  Aanbestedingen/2026/IV.100234 Schoonmaak binnensportaccomodaties/03 Leidraad en Bestek/Leidraad werkmap projectgroep/1 Publicatie documenten/"/>
    </mc:Choice>
  </mc:AlternateContent>
  <xr:revisionPtr revIDLastSave="179" documentId="8_{2648CEA9-1AC7-4E4A-9F51-C1BDA9A17527}" xr6:coauthVersionLast="47" xr6:coauthVersionMax="47" xr10:uidLastSave="{C07E9EE7-2916-4125-BD39-DDA4F2304748}"/>
  <bookViews>
    <workbookView xWindow="-108" yWindow="-108" windowWidth="23256" windowHeight="14016" xr2:uid="{8DDB7C38-2127-4B89-B34C-AEFB68D5A4A6}"/>
  </bookViews>
  <sheets>
    <sheet name="Prijsinschrijving" sheetId="2" r:id="rId1"/>
    <sheet name="Prijs invulblad en onderbouwing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9" i="1" l="1"/>
  <c r="Q29" i="1" s="1"/>
  <c r="P30" i="1"/>
  <c r="Q30" i="1" s="1"/>
  <c r="P31" i="1"/>
  <c r="Q31" i="1" s="1"/>
  <c r="P28" i="1"/>
  <c r="O17" i="1"/>
  <c r="O16" i="1"/>
  <c r="O15" i="1"/>
  <c r="O14" i="1"/>
  <c r="O13" i="1"/>
  <c r="O12" i="1"/>
  <c r="O11" i="1"/>
  <c r="O10" i="1"/>
  <c r="O9" i="1"/>
  <c r="N17" i="1"/>
  <c r="N16" i="1"/>
  <c r="N15" i="1"/>
  <c r="N14" i="1"/>
  <c r="N13" i="1"/>
  <c r="N12" i="1"/>
  <c r="N11" i="1"/>
  <c r="N10" i="1"/>
  <c r="N9" i="1"/>
  <c r="N8" i="1"/>
  <c r="O8" i="1"/>
  <c r="E22" i="1"/>
  <c r="P10" i="1" l="1"/>
  <c r="Q10" i="1" s="1"/>
  <c r="P12" i="1"/>
  <c r="P14" i="1"/>
  <c r="P16" i="1"/>
  <c r="P9" i="1"/>
  <c r="Q9" i="1" s="1"/>
  <c r="P13" i="1"/>
  <c r="Q13" i="1" s="1"/>
  <c r="P17" i="1"/>
  <c r="Q17" i="1" s="1"/>
  <c r="P15" i="1"/>
  <c r="Q15" i="1" s="1"/>
  <c r="P11" i="1"/>
  <c r="Q11" i="1" s="1"/>
  <c r="Q16" i="1"/>
  <c r="Q14" i="1"/>
  <c r="Q12" i="1"/>
  <c r="P32" i="1"/>
  <c r="Q28" i="1"/>
  <c r="Q32" i="1" s="1"/>
  <c r="P8" i="1"/>
  <c r="P21" i="1" l="1"/>
  <c r="P35" i="1" s="1"/>
  <c r="Q8" i="1"/>
  <c r="Q21" i="1" s="1"/>
  <c r="Q35" i="1" l="1"/>
  <c r="C13" i="2" s="1"/>
</calcChain>
</file>

<file path=xl/sharedStrings.xml><?xml version="1.0" encoding="utf-8"?>
<sst xmlns="http://schemas.openxmlformats.org/spreadsheetml/2006/main" count="164" uniqueCount="102">
  <si>
    <t>Prijsinschrijving Schoonmaak binnensportaccomodaties</t>
  </si>
  <si>
    <t>Behorende bij de Europese Openbare Aanbesteding “titel aanbesteding”, met TenderNed nr. 617404 en kenmerk nr. IV.100234</t>
  </si>
  <si>
    <t>Aldus naar waarheid ingevuld:</t>
  </si>
  <si>
    <t>Naam inschrijver:</t>
  </si>
  <si>
    <t>…</t>
  </si>
  <si>
    <t>Plaats:</t>
  </si>
  <si>
    <t>Datum:</t>
  </si>
  <si>
    <r>
      <t>Ondertekening van dit document geschied via het formulier ‘Conformiteitverklaring bij inschrijv</t>
    </r>
    <r>
      <rPr>
        <i/>
        <sz val="9"/>
        <rFont val="Arial"/>
        <family val="2"/>
      </rPr>
      <t>ing’ (bijlage 2</t>
    </r>
    <r>
      <rPr>
        <i/>
        <sz val="9"/>
        <color theme="1"/>
        <rFont val="Arial"/>
        <family val="2"/>
      </rPr>
      <t xml:space="preserve"> van de aanbestedingsleidraad), welke geldig is voor alle in Tenderned door de inschrijver ge-uploadde en ingevulde digitale documenten behorende bij aanbesteding Schoonmaak binnensportaccomodaties</t>
    </r>
  </si>
  <si>
    <t>Totaal bedrag per jaar</t>
  </si>
  <si>
    <t>Prijsinschrijving incl. btw</t>
  </si>
  <si>
    <t>(jaarbedrag incl btw volgt automatisch vanuit het 
tabblad "prijs invulblad en onderbouwing")</t>
  </si>
  <si>
    <t>Opdrachtnemer verklaart dat deze opgegeven inschrijfprijs de totaalprijs is voor de uitvoering van de opdracht zoals beschreven in het aanbestedingsdocument van de aanbesteding.</t>
  </si>
  <si>
    <t>Invulinstructie:</t>
  </si>
  <si>
    <t xml:space="preserve">Inschrijver vult alleen de geel gearceerde velden in op alle tabbladen, indien van toepassing tot 2 cijfers achter de komma. 
</t>
  </si>
  <si>
    <t>Prijsinvulformulier schoonmaak binnensportaccommodaties Vlaardingen</t>
  </si>
  <si>
    <t>Regulier en periodieke werkzaamheden</t>
  </si>
  <si>
    <t>A</t>
  </si>
  <si>
    <t>(=BxC)</t>
  </si>
  <si>
    <t>(=AxB)</t>
  </si>
  <si>
    <t>Nummer</t>
  </si>
  <si>
    <t>Object</t>
  </si>
  <si>
    <t>Adres</t>
  </si>
  <si>
    <t>Onderdeel van de prijsbeoordeling</t>
  </si>
  <si>
    <t>Zaaldelen</t>
  </si>
  <si>
    <t>Dagen/week</t>
  </si>
  <si>
    <t>Uurtarief  excl. BTW</t>
  </si>
  <si>
    <r>
      <rPr>
        <sz val="10"/>
        <rFont val="Aptos Narrow"/>
        <family val="2"/>
        <scheme val="minor"/>
      </rPr>
      <t>Weektarief regulier overdag</t>
    </r>
    <r>
      <rPr>
        <sz val="10"/>
        <color theme="1"/>
        <rFont val="Aptos Narrow"/>
        <family val="2"/>
        <scheme val="minor"/>
      </rPr>
      <t xml:space="preserve">
</t>
    </r>
  </si>
  <si>
    <t>Kosten periodieke werkzaamheden per jaar</t>
  </si>
  <si>
    <t>Jaarprijs reguliere dienstverlening excl. btw</t>
  </si>
  <si>
    <t>Jaarbedrag incl. btw</t>
  </si>
  <si>
    <t>Thorbeckestraat</t>
  </si>
  <si>
    <t>Thorbeckestraat 1d</t>
  </si>
  <si>
    <t>ja</t>
  </si>
  <si>
    <t>5 dagen</t>
  </si>
  <si>
    <t>1 uur</t>
  </si>
  <si>
    <t>2 uur</t>
  </si>
  <si>
    <t>0,5 uur</t>
  </si>
  <si>
    <t>Callenburgstraat</t>
  </si>
  <si>
    <t xml:space="preserve">Callenburgstraat 128 </t>
  </si>
  <si>
    <t>1,5 uur</t>
  </si>
  <si>
    <t>Lissabonweg</t>
  </si>
  <si>
    <t>Lissabonweg 10</t>
  </si>
  <si>
    <t>0.5 uur</t>
  </si>
  <si>
    <t>Kruidenpad</t>
  </si>
  <si>
    <t>Kruidenpad 3</t>
  </si>
  <si>
    <t>Baarnhoeve</t>
  </si>
  <si>
    <t>Baarnhoeve 6</t>
  </si>
  <si>
    <t>Baanstraat</t>
  </si>
  <si>
    <t>Baanstraat 101</t>
  </si>
  <si>
    <t>Westhal</t>
  </si>
  <si>
    <t>Claudius Civilislaan 37</t>
  </si>
  <si>
    <t>3 uur</t>
  </si>
  <si>
    <t>4 uur</t>
  </si>
  <si>
    <t>1,5uur</t>
  </si>
  <si>
    <t>Erasmushal</t>
  </si>
  <si>
    <t xml:space="preserve">Spinozastraat 65 </t>
  </si>
  <si>
    <t>Babberspolder</t>
  </si>
  <si>
    <t>van Hogendorplaan 1019</t>
  </si>
  <si>
    <t>Ja</t>
  </si>
  <si>
    <t>Korhoenlaan</t>
  </si>
  <si>
    <t>Korhoenlaan 6</t>
  </si>
  <si>
    <t>t Groen</t>
  </si>
  <si>
    <t>In aanbouw**</t>
  </si>
  <si>
    <t>Nee</t>
  </si>
  <si>
    <t>Disctrict U</t>
  </si>
  <si>
    <t>Stadhouderslaan</t>
  </si>
  <si>
    <t>ondergrens 240.000,00</t>
  </si>
  <si>
    <t>ondergrens 290.400,00</t>
  </si>
  <si>
    <t>Flexibel  - Optioneel/Incidentele tarieven (op afroep)</t>
  </si>
  <si>
    <t>invullen</t>
  </si>
  <si>
    <t>Fictief</t>
  </si>
  <si>
    <t>Tarief per uur excl. Btw</t>
  </si>
  <si>
    <t>Aantal uur per jaar</t>
  </si>
  <si>
    <t>Totaal per jaar excl btw</t>
  </si>
  <si>
    <t>Extra schoonmaakronde regulier doordeweeks overdag</t>
  </si>
  <si>
    <t>Extra schoonmaakronde regulier weekend overdag</t>
  </si>
  <si>
    <t>Extra schoonmaakronde regulier doordeweeks avond (tussen 18.00-00.00)</t>
  </si>
  <si>
    <t>Extra schoonmaakronde regulier weekend avond (tussen 18.00-00.00)</t>
  </si>
  <si>
    <t>Totale inschrijfprijs regulier/periodiek + flexibel (optioneel/incidenteel op basis van fictief aantal)</t>
  </si>
  <si>
    <t>Indien uw totale inschrijfprijs "Regulier en periodieke werkzaamheden" lager is dan het ondergrens bedrag van € 240.000,- excl. btw en € 290.400,- incl. btw, wordt uw inschrijving als ongeldig verklaard en terzijde gelegd.</t>
  </si>
  <si>
    <t>Het aantal in te vullen uren bij C* dient u per kwartier in te vullen met maximaal 2 cijfers achter de komma (vb. 1 uur en een kwartier vult u in als 1,25). Afwijkingen hiervan zijn niet toegestaan.</t>
  </si>
  <si>
    <t>De bij ** aangegeven binnensportaccomodaties zullen naar verwachting gedurende de looptijd van de overeenkomst aan de opdracht worden toegevoegd. Zie ook de herzieningsclausule (paragraaf 2.5 van de aanbestedingsleidraad)</t>
  </si>
  <si>
    <t>Het aantal vermelde uren per jaar bij de optionele/incidentele tarieven (kolom M27 tm M30) zijn fictief. Hieraan kunnen geen rechten worden ontleend.</t>
  </si>
  <si>
    <t>Voorwaarden en/of toelichting:</t>
  </si>
  <si>
    <t>U dient ALLE gele velden met betrekking tot de jaarprijzen en tarieven in te vullen. Alle in te vullen bedragen zijn exclusief btw.</t>
  </si>
  <si>
    <r>
      <t xml:space="preserve">Ochtend uren/week </t>
    </r>
    <r>
      <rPr>
        <b/>
        <sz val="10"/>
        <color theme="1"/>
        <rFont val="Aptos Narrow"/>
        <family val="2"/>
        <scheme val="minor"/>
      </rPr>
      <t>minimaal</t>
    </r>
    <r>
      <rPr>
        <sz val="10"/>
        <color theme="1"/>
        <rFont val="Aptos Narrow"/>
        <family val="2"/>
        <scheme val="minor"/>
      </rPr>
      <t xml:space="preserve"> vereist</t>
    </r>
  </si>
  <si>
    <r>
      <t xml:space="preserve">Ochtend uren/week </t>
    </r>
    <r>
      <rPr>
        <b/>
        <sz val="10"/>
        <color theme="1"/>
        <rFont val="Aptos Narrow"/>
        <family val="2"/>
        <scheme val="minor"/>
      </rPr>
      <t>maximaal</t>
    </r>
    <r>
      <rPr>
        <sz val="10"/>
        <color theme="1"/>
        <rFont val="Aptos Narrow"/>
        <family val="2"/>
        <scheme val="minor"/>
      </rPr>
      <t xml:space="preserve"> vereist</t>
    </r>
  </si>
  <si>
    <r>
      <t xml:space="preserve">Controle ronde/middagronde uren/week </t>
    </r>
    <r>
      <rPr>
        <b/>
        <sz val="10"/>
        <color theme="1"/>
        <rFont val="Aptos Narrow"/>
        <family val="2"/>
        <scheme val="minor"/>
      </rPr>
      <t>minimaal</t>
    </r>
    <r>
      <rPr>
        <sz val="10"/>
        <color theme="1"/>
        <rFont val="Aptos Narrow"/>
        <family val="2"/>
        <scheme val="minor"/>
      </rPr>
      <t xml:space="preserve"> vereist</t>
    </r>
  </si>
  <si>
    <r>
      <t xml:space="preserve">Controle/middag ronde uren/week </t>
    </r>
    <r>
      <rPr>
        <b/>
        <sz val="10"/>
        <color theme="1"/>
        <rFont val="Aptos Narrow"/>
        <family val="2"/>
        <scheme val="minor"/>
      </rPr>
      <t>maximaal</t>
    </r>
  </si>
  <si>
    <r>
      <t xml:space="preserve">Periodieke werkzaamheden </t>
    </r>
    <r>
      <rPr>
        <b/>
        <sz val="10"/>
        <color rgb="FF000000"/>
        <rFont val="Aptos Narrow"/>
        <family val="2"/>
      </rPr>
      <t>uren</t>
    </r>
    <r>
      <rPr>
        <sz val="10"/>
        <color rgb="FF000000"/>
        <rFont val="Aptos Narrow"/>
        <family val="2"/>
      </rPr>
      <t xml:space="preserve"> </t>
    </r>
    <r>
      <rPr>
        <b/>
        <sz val="10"/>
        <color rgb="FF000000"/>
        <rFont val="Aptos Narrow"/>
        <family val="2"/>
      </rPr>
      <t>minimaal</t>
    </r>
    <r>
      <rPr>
        <sz val="10"/>
        <color rgb="FF000000"/>
        <rFont val="Aptos Narrow"/>
        <family val="2"/>
      </rPr>
      <t xml:space="preserve"> per jaar vereist</t>
    </r>
  </si>
  <si>
    <t>periodiek</t>
  </si>
  <si>
    <t>B</t>
  </si>
  <si>
    <t>minimaal</t>
  </si>
  <si>
    <t>maximaal</t>
  </si>
  <si>
    <t>C*</t>
  </si>
  <si>
    <r>
      <t>Aantal urenschoonmaak</t>
    </r>
    <r>
      <rPr>
        <b/>
        <sz val="10"/>
        <color theme="1"/>
        <rFont val="Aptos Narrow"/>
        <family val="2"/>
        <scheme val="minor"/>
      </rPr>
      <t xml:space="preserve"> totaal</t>
    </r>
    <r>
      <rPr>
        <sz val="10"/>
        <color theme="1"/>
        <rFont val="Aptos Narrow"/>
        <family val="2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>per dag</t>
    </r>
    <r>
      <rPr>
        <sz val="10"/>
        <color theme="1"/>
        <rFont val="Aptos Narrow"/>
        <family val="2"/>
        <scheme val="minor"/>
      </rPr>
      <t xml:space="preserve"> (ochtend + middag)</t>
    </r>
  </si>
  <si>
    <t>ochtend regulier</t>
  </si>
  <si>
    <t>middag regulier</t>
  </si>
  <si>
    <t>let op de min/max vereiste uren!</t>
  </si>
  <si>
    <t>((BxC)x41))+(AxB)</t>
  </si>
  <si>
    <r>
      <t xml:space="preserve">De volgende door de inschrijver in te vullen tarieven en/of aantal uren zijn vast en onderdeel van de overeenkomst (en in het geval van de tarieven behoudens de in de overeenkomst opgenomen prijsindexering):
-het door de inschrijver in te vullen uurtarief bij "Regulier en periodieke werkzaamheden" (Cel M7-16)
-de door de inschrijver in te vullen uurtarieven bij "optionele/incidentele uurtarieven" (Cel L27 t/m L30)
-het door de inschrijver in te vullen aantal uren per dag bij "Regulier en periodieke werkzaamheden" (C / totaal aantal reguliere urenschoonmaak per dag, cellen M7 t/m M16) </t>
    </r>
    <r>
      <rPr>
        <b/>
        <i/>
        <sz val="10"/>
        <rFont val="Aptos Narrow"/>
        <family val="2"/>
        <scheme val="minor"/>
      </rPr>
      <t>Let op op het minimum en maximum vereist!</t>
    </r>
  </si>
  <si>
    <t>Totaal per jaar incl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</si>
</sst>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€\ #,##0.00"/>
    <numFmt numFmtId="165" formatCode="_-[$£-809]* #,##0.00_-;\-[$£-809]* #,##0.00_-;_-[$£-809]* &quot;-&quot;??_-;_-@_-"/>
    <numFmt numFmtId="166" formatCode="_ [$€-2]\ * #,##0.00_ ;_ [$€-2]\ * \-#,##0.00_ ;_ [$€-2]\ * &quot;-&quot;??_ ;_ @_ 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rial"/>
      <family val="2"/>
    </font>
    <font>
      <b/>
      <sz val="20"/>
      <color rgb="FFD8EFF4"/>
      <name val="Arial"/>
      <family val="2"/>
    </font>
    <font>
      <i/>
      <u/>
      <sz val="10"/>
      <color theme="1"/>
      <name val="Arial"/>
      <family val="2"/>
    </font>
    <font>
      <i/>
      <sz val="10"/>
      <name val="Arial"/>
      <family val="2"/>
    </font>
    <font>
      <i/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u/>
      <sz val="9"/>
      <color rgb="FFFFFFCC"/>
      <name val="Arial"/>
      <family val="2"/>
    </font>
    <font>
      <i/>
      <sz val="9"/>
      <color rgb="FFFFFFCC"/>
      <name val="Arial"/>
      <family val="2"/>
    </font>
    <font>
      <i/>
      <sz val="10"/>
      <color theme="0"/>
      <name val="Arial"/>
      <family val="2"/>
    </font>
    <font>
      <i/>
      <sz val="14"/>
      <color theme="1"/>
      <name val="Aptos Narrow"/>
      <family val="2"/>
      <scheme val="minor"/>
    </font>
    <font>
      <i/>
      <sz val="9"/>
      <name val="Arial"/>
      <family val="2"/>
    </font>
    <font>
      <sz val="9"/>
      <name val="Arial"/>
      <family val="2"/>
    </font>
    <font>
      <sz val="10"/>
      <color rgb="FF211D1E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  <font>
      <b/>
      <sz val="10"/>
      <color rgb="FF000000"/>
      <name val="Aptos Narrow"/>
      <family val="2"/>
    </font>
    <font>
      <sz val="10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9"/>
      <color theme="3" tint="0.89999084444715716"/>
      <name val="Arial"/>
      <family val="2"/>
    </font>
    <font>
      <i/>
      <sz val="10"/>
      <color rgb="FFFF0000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i/>
      <sz val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8999908444471571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4">
    <xf numFmtId="0" fontId="0" fillId="0" borderId="0" xfId="0"/>
    <xf numFmtId="44" fontId="22" fillId="6" borderId="1" xfId="1" applyFont="1" applyFill="1" applyBorder="1" applyAlignment="1" applyProtection="1">
      <alignment horizontal="center"/>
      <protection locked="0"/>
    </xf>
    <xf numFmtId="0" fontId="0" fillId="8" borderId="34" xfId="0" applyFill="1" applyBorder="1"/>
    <xf numFmtId="0" fontId="4" fillId="8" borderId="30" xfId="0" applyFont="1" applyFill="1" applyBorder="1"/>
    <xf numFmtId="0" fontId="0" fillId="8" borderId="30" xfId="0" applyFill="1" applyBorder="1"/>
    <xf numFmtId="0" fontId="2" fillId="8" borderId="30" xfId="0" applyFont="1" applyFill="1" applyBorder="1" applyAlignment="1">
      <alignment horizontal="center"/>
    </xf>
    <xf numFmtId="0" fontId="0" fillId="8" borderId="31" xfId="0" applyFill="1" applyBorder="1"/>
    <xf numFmtId="0" fontId="0" fillId="8" borderId="37" xfId="0" applyFill="1" applyBorder="1"/>
    <xf numFmtId="0" fontId="18" fillId="8" borderId="38" xfId="0" applyFont="1" applyFill="1" applyBorder="1"/>
    <xf numFmtId="0" fontId="0" fillId="8" borderId="38" xfId="0" applyFill="1" applyBorder="1"/>
    <xf numFmtId="0" fontId="2" fillId="8" borderId="38" xfId="0" applyFont="1" applyFill="1" applyBorder="1" applyAlignment="1">
      <alignment horizontal="center"/>
    </xf>
    <xf numFmtId="0" fontId="0" fillId="8" borderId="39" xfId="0" applyFill="1" applyBorder="1"/>
    <xf numFmtId="0" fontId="0" fillId="3" borderId="0" xfId="0" applyFill="1"/>
    <xf numFmtId="0" fontId="18" fillId="3" borderId="0" xfId="0" applyFont="1" applyFill="1"/>
    <xf numFmtId="0" fontId="2" fillId="3" borderId="0" xfId="0" applyFont="1" applyFill="1" applyAlignment="1">
      <alignment horizontal="center"/>
    </xf>
    <xf numFmtId="0" fontId="22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32" xfId="0" applyFont="1" applyBorder="1" applyAlignment="1">
      <alignment horizontal="center"/>
    </xf>
    <xf numFmtId="0" fontId="22" fillId="0" borderId="32" xfId="0" applyFont="1" applyBorder="1"/>
    <xf numFmtId="0" fontId="22" fillId="0" borderId="33" xfId="0" applyFont="1" applyBorder="1"/>
    <xf numFmtId="0" fontId="22" fillId="0" borderId="0" xfId="0" applyFont="1"/>
    <xf numFmtId="0" fontId="22" fillId="0" borderId="2" xfId="0" applyFont="1" applyBorder="1" applyAlignment="1">
      <alignment vertical="top" textRotation="90" wrapText="1"/>
    </xf>
    <xf numFmtId="0" fontId="23" fillId="0" borderId="2" xfId="0" applyFont="1" applyBorder="1" applyAlignment="1">
      <alignment vertical="top" textRotation="90" wrapText="1"/>
    </xf>
    <xf numFmtId="0" fontId="22" fillId="0" borderId="0" xfId="0" applyFont="1" applyAlignment="1">
      <alignment textRotation="90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center" vertical="top" wrapText="1"/>
    </xf>
    <xf numFmtId="165" fontId="22" fillId="2" borderId="1" xfId="0" applyNumberFormat="1" applyFont="1" applyFill="1" applyBorder="1" applyAlignment="1">
      <alignment horizontal="center" vertical="top" wrapText="1"/>
    </xf>
    <xf numFmtId="166" fontId="22" fillId="2" borderId="1" xfId="0" applyNumberFormat="1" applyFont="1" applyFill="1" applyBorder="1" applyAlignment="1">
      <alignment horizontal="center" vertical="top" wrapText="1"/>
    </xf>
    <xf numFmtId="164" fontId="22" fillId="2" borderId="1" xfId="0" applyNumberFormat="1" applyFont="1" applyFill="1" applyBorder="1" applyAlignment="1">
      <alignment horizontal="center" vertical="top" wrapText="1"/>
    </xf>
    <xf numFmtId="164" fontId="22" fillId="2" borderId="1" xfId="0" applyNumberFormat="1" applyFont="1" applyFill="1" applyBorder="1" applyAlignment="1">
      <alignment vertical="top" wrapText="1"/>
    </xf>
    <xf numFmtId="14" fontId="22" fillId="2" borderId="1" xfId="0" applyNumberFormat="1" applyFont="1" applyFill="1" applyBorder="1" applyAlignment="1">
      <alignment horizontal="center" vertical="top" wrapText="1"/>
    </xf>
    <xf numFmtId="0" fontId="22" fillId="0" borderId="3" xfId="0" applyFont="1" applyBorder="1" applyAlignment="1">
      <alignment vertical="top" wrapText="1"/>
    </xf>
    <xf numFmtId="0" fontId="22" fillId="2" borderId="3" xfId="0" applyFont="1" applyFill="1" applyBorder="1" applyAlignment="1">
      <alignment horizontal="center" vertical="top" wrapText="1"/>
    </xf>
    <xf numFmtId="166" fontId="22" fillId="2" borderId="3" xfId="0" applyNumberFormat="1" applyFont="1" applyFill="1" applyBorder="1" applyAlignment="1">
      <alignment horizontal="center" vertical="top" wrapText="1"/>
    </xf>
    <xf numFmtId="164" fontId="22" fillId="2" borderId="3" xfId="0" applyNumberFormat="1" applyFont="1" applyFill="1" applyBorder="1" applyAlignment="1">
      <alignment horizontal="center" vertical="top" wrapText="1"/>
    </xf>
    <xf numFmtId="164" fontId="22" fillId="2" borderId="3" xfId="0" applyNumberFormat="1" applyFont="1" applyFill="1" applyBorder="1" applyAlignment="1">
      <alignment vertical="top" wrapText="1"/>
    </xf>
    <xf numFmtId="0" fontId="22" fillId="7" borderId="4" xfId="0" applyFont="1" applyFill="1" applyBorder="1" applyAlignment="1">
      <alignment vertical="top" wrapText="1"/>
    </xf>
    <xf numFmtId="0" fontId="22" fillId="7" borderId="4" xfId="0" quotePrefix="1" applyFont="1" applyFill="1" applyBorder="1" applyAlignment="1">
      <alignment vertical="top" wrapText="1"/>
    </xf>
    <xf numFmtId="0" fontId="26" fillId="7" borderId="4" xfId="0" applyFont="1" applyFill="1" applyBorder="1" applyAlignment="1">
      <alignment vertical="top" wrapText="1"/>
    </xf>
    <xf numFmtId="0" fontId="22" fillId="7" borderId="4" xfId="0" applyFont="1" applyFill="1" applyBorder="1" applyAlignment="1">
      <alignment horizontal="center" vertical="top" wrapText="1"/>
    </xf>
    <xf numFmtId="164" fontId="22" fillId="7" borderId="4" xfId="0" applyNumberFormat="1" applyFont="1" applyFill="1" applyBorder="1" applyAlignment="1">
      <alignment horizontal="center" vertical="top" wrapText="1"/>
    </xf>
    <xf numFmtId="164" fontId="22" fillId="7" borderId="4" xfId="0" applyNumberFormat="1" applyFont="1" applyFill="1" applyBorder="1" applyAlignment="1">
      <alignment vertical="top" wrapText="1"/>
    </xf>
    <xf numFmtId="0" fontId="22" fillId="7" borderId="6" xfId="0" applyFont="1" applyFill="1" applyBorder="1" applyAlignment="1">
      <alignment horizontal="center" vertical="top" wrapText="1"/>
    </xf>
    <xf numFmtId="0" fontId="22" fillId="7" borderId="6" xfId="0" applyFont="1" applyFill="1" applyBorder="1" applyAlignment="1">
      <alignment vertical="top" wrapText="1"/>
    </xf>
    <xf numFmtId="0" fontId="26" fillId="7" borderId="7" xfId="0" applyFont="1" applyFill="1" applyBorder="1" applyAlignment="1">
      <alignment vertical="top" wrapText="1"/>
    </xf>
    <xf numFmtId="0" fontId="22" fillId="7" borderId="5" xfId="0" applyFont="1" applyFill="1" applyBorder="1" applyAlignment="1">
      <alignment horizontal="center" vertical="top" wrapText="1"/>
    </xf>
    <xf numFmtId="0" fontId="22" fillId="0" borderId="4" xfId="0" applyFont="1" applyBorder="1"/>
    <xf numFmtId="0" fontId="22" fillId="0" borderId="8" xfId="0" applyFont="1" applyBorder="1"/>
    <xf numFmtId="0" fontId="22" fillId="0" borderId="4" xfId="0" applyFont="1" applyBorder="1" applyAlignment="1">
      <alignment vertical="top" wrapText="1"/>
    </xf>
    <xf numFmtId="0" fontId="22" fillId="0" borderId="5" xfId="0" applyFont="1" applyBorder="1" applyAlignment="1">
      <alignment vertical="top" wrapText="1"/>
    </xf>
    <xf numFmtId="164" fontId="27" fillId="0" borderId="4" xfId="0" applyNumberFormat="1" applyFont="1" applyBorder="1" applyAlignment="1">
      <alignment vertical="top" wrapText="1"/>
    </xf>
    <xf numFmtId="164" fontId="27" fillId="4" borderId="4" xfId="0" applyNumberFormat="1" applyFont="1" applyFill="1" applyBorder="1" applyAlignment="1">
      <alignment vertical="top" wrapText="1"/>
    </xf>
    <xf numFmtId="0" fontId="22" fillId="3" borderId="0" xfId="0" applyFont="1" applyFill="1"/>
    <xf numFmtId="1" fontId="22" fillId="3" borderId="9" xfId="0" applyNumberFormat="1" applyFont="1" applyFill="1" applyBorder="1" applyAlignment="1">
      <alignment horizontal="center" vertical="top" wrapText="1"/>
    </xf>
    <xf numFmtId="1" fontId="22" fillId="3" borderId="0" xfId="0" applyNumberFormat="1" applyFont="1" applyFill="1" applyAlignment="1">
      <alignment horizontal="center" vertical="top" wrapText="1"/>
    </xf>
    <xf numFmtId="0" fontId="25" fillId="3" borderId="0" xfId="0" applyFont="1" applyFill="1"/>
    <xf numFmtId="0" fontId="6" fillId="3" borderId="0" xfId="0" applyFont="1" applyFill="1"/>
    <xf numFmtId="0" fontId="22" fillId="6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7" borderId="1" xfId="0" applyFont="1" applyFill="1" applyBorder="1"/>
    <xf numFmtId="0" fontId="29" fillId="2" borderId="1" xfId="0" applyFont="1" applyFill="1" applyBorder="1"/>
    <xf numFmtId="44" fontId="22" fillId="2" borderId="1" xfId="0" applyNumberFormat="1" applyFont="1" applyFill="1" applyBorder="1"/>
    <xf numFmtId="0" fontId="22" fillId="0" borderId="10" xfId="0" applyFont="1" applyBorder="1"/>
    <xf numFmtId="0" fontId="22" fillId="0" borderId="26" xfId="0" applyFont="1" applyBorder="1"/>
    <xf numFmtId="44" fontId="27" fillId="0" borderId="10" xfId="0" applyNumberFormat="1" applyFont="1" applyBorder="1"/>
    <xf numFmtId="44" fontId="27" fillId="4" borderId="1" xfId="0" applyNumberFormat="1" applyFont="1" applyFill="1" applyBorder="1"/>
    <xf numFmtId="0" fontId="21" fillId="3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9" fillId="3" borderId="14" xfId="0" applyFont="1" applyFill="1" applyBorder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0" fillId="3" borderId="15" xfId="0" applyFill="1" applyBorder="1"/>
    <xf numFmtId="0" fontId="0" fillId="3" borderId="14" xfId="0" applyFill="1" applyBorder="1"/>
    <xf numFmtId="0" fontId="10" fillId="3" borderId="0" xfId="0" applyFont="1" applyFill="1"/>
    <xf numFmtId="0" fontId="0" fillId="3" borderId="19" xfId="0" applyFill="1" applyBorder="1" applyAlignment="1">
      <alignment horizontal="left" vertical="center" wrapText="1"/>
    </xf>
    <xf numFmtId="10" fontId="13" fillId="3" borderId="19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44" fontId="13" fillId="4" borderId="20" xfId="0" applyNumberFormat="1" applyFont="1" applyFill="1" applyBorder="1" applyAlignment="1">
      <alignment horizontal="center" vertical="center" wrapText="1"/>
    </xf>
    <xf numFmtId="0" fontId="0" fillId="5" borderId="14" xfId="0" applyFill="1" applyBorder="1"/>
    <xf numFmtId="0" fontId="0" fillId="5" borderId="0" xfId="0" applyFill="1"/>
    <xf numFmtId="0" fontId="0" fillId="5" borderId="15" xfId="0" applyFill="1" applyBorder="1"/>
    <xf numFmtId="0" fontId="15" fillId="5" borderId="14" xfId="0" applyFont="1" applyFill="1" applyBorder="1"/>
    <xf numFmtId="0" fontId="16" fillId="5" borderId="0" xfId="0" applyFont="1" applyFill="1"/>
    <xf numFmtId="0" fontId="16" fillId="5" borderId="15" xfId="0" applyFont="1" applyFill="1" applyBorder="1"/>
    <xf numFmtId="0" fontId="17" fillId="5" borderId="21" xfId="0" applyFont="1" applyFill="1" applyBorder="1"/>
    <xf numFmtId="0" fontId="17" fillId="5" borderId="22" xfId="0" applyFont="1" applyFill="1" applyBorder="1"/>
    <xf numFmtId="0" fontId="17" fillId="5" borderId="23" xfId="0" applyFont="1" applyFill="1" applyBorder="1"/>
    <xf numFmtId="0" fontId="0" fillId="0" borderId="20" xfId="0" applyBorder="1"/>
    <xf numFmtId="0" fontId="22" fillId="3" borderId="3" xfId="0" applyFont="1" applyFill="1" applyBorder="1"/>
    <xf numFmtId="0" fontId="22" fillId="3" borderId="28" xfId="0" applyFont="1" applyFill="1" applyBorder="1"/>
    <xf numFmtId="0" fontId="22" fillId="3" borderId="2" xfId="0" applyFont="1" applyFill="1" applyBorder="1"/>
    <xf numFmtId="44" fontId="27" fillId="0" borderId="1" xfId="0" applyNumberFormat="1" applyFont="1" applyBorder="1"/>
    <xf numFmtId="44" fontId="27" fillId="4" borderId="27" xfId="0" applyNumberFormat="1" applyFont="1" applyFill="1" applyBorder="1"/>
    <xf numFmtId="0" fontId="22" fillId="0" borderId="2" xfId="0" applyFont="1" applyFill="1" applyBorder="1" applyAlignment="1">
      <alignment vertical="top" textRotation="90" wrapText="1"/>
    </xf>
    <xf numFmtId="0" fontId="22" fillId="0" borderId="2" xfId="0" applyFont="1" applyBorder="1"/>
    <xf numFmtId="0" fontId="22" fillId="0" borderId="37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2" fillId="0" borderId="39" xfId="0" applyFont="1" applyBorder="1"/>
    <xf numFmtId="0" fontId="27" fillId="0" borderId="40" xfId="0" applyFont="1" applyBorder="1" applyAlignment="1">
      <alignment horizontal="center"/>
    </xf>
    <xf numFmtId="0" fontId="27" fillId="6" borderId="2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 wrapText="1"/>
    </xf>
    <xf numFmtId="0" fontId="29" fillId="6" borderId="1" xfId="0" applyFont="1" applyFill="1" applyBorder="1" applyAlignment="1" applyProtection="1">
      <alignment horizontal="center" vertical="top" wrapText="1"/>
      <protection locked="0"/>
    </xf>
    <xf numFmtId="0" fontId="29" fillId="6" borderId="3" xfId="0" applyFont="1" applyFill="1" applyBorder="1" applyAlignment="1" applyProtection="1">
      <alignment horizontal="center" vertical="top" wrapText="1"/>
      <protection locked="0"/>
    </xf>
    <xf numFmtId="0" fontId="12" fillId="5" borderId="16" xfId="0" applyFont="1" applyFill="1" applyBorder="1" applyAlignment="1">
      <alignment horizontal="left" vertical="center"/>
    </xf>
    <xf numFmtId="0" fontId="12" fillId="5" borderId="17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0" fontId="0" fillId="3" borderId="14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16" fillId="5" borderId="14" xfId="0" applyFont="1" applyFill="1" applyBorder="1" applyAlignment="1">
      <alignment horizontal="left" wrapText="1"/>
    </xf>
    <xf numFmtId="0" fontId="16" fillId="5" borderId="0" xfId="0" applyFont="1" applyFill="1" applyAlignment="1">
      <alignment horizontal="left" wrapText="1"/>
    </xf>
    <xf numFmtId="0" fontId="16" fillId="5" borderId="15" xfId="0" applyFont="1" applyFill="1" applyBorder="1" applyAlignment="1">
      <alignment horizontal="left" wrapText="1"/>
    </xf>
    <xf numFmtId="10" fontId="19" fillId="3" borderId="24" xfId="0" applyNumberFormat="1" applyFont="1" applyFill="1" applyBorder="1" applyAlignment="1">
      <alignment horizontal="center" vertical="center" wrapText="1"/>
    </xf>
    <xf numFmtId="10" fontId="20" fillId="3" borderId="18" xfId="0" applyNumberFormat="1" applyFont="1" applyFill="1" applyBorder="1" applyAlignment="1">
      <alignment horizontal="center" vertical="center" wrapText="1"/>
    </xf>
    <xf numFmtId="10" fontId="14" fillId="3" borderId="16" xfId="0" applyNumberFormat="1" applyFont="1" applyFill="1" applyBorder="1" applyAlignment="1">
      <alignment horizontal="center" vertical="center" wrapText="1"/>
    </xf>
    <xf numFmtId="10" fontId="14" fillId="3" borderId="18" xfId="0" applyNumberFormat="1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32" fillId="5" borderId="14" xfId="0" applyFont="1" applyFill="1" applyBorder="1" applyAlignment="1">
      <alignment horizontal="left" vertical="center"/>
    </xf>
    <xf numFmtId="0" fontId="32" fillId="5" borderId="0" xfId="0" applyFont="1" applyFill="1" applyAlignment="1">
      <alignment horizontal="left" vertical="center"/>
    </xf>
    <xf numFmtId="0" fontId="32" fillId="5" borderId="15" xfId="0" applyFont="1" applyFill="1" applyBorder="1" applyAlignment="1">
      <alignment horizontal="left" vertical="center"/>
    </xf>
    <xf numFmtId="0" fontId="10" fillId="6" borderId="0" xfId="0" applyFont="1" applyFill="1" applyAlignment="1" applyProtection="1">
      <protection locked="0"/>
    </xf>
    <xf numFmtId="0" fontId="27" fillId="0" borderId="10" xfId="0" applyFont="1" applyBorder="1" applyAlignment="1">
      <alignment horizontal="right"/>
    </xf>
    <xf numFmtId="0" fontId="27" fillId="0" borderId="26" xfId="0" applyFont="1" applyBorder="1" applyAlignment="1">
      <alignment horizontal="right"/>
    </xf>
    <xf numFmtId="0" fontId="27" fillId="0" borderId="27" xfId="0" applyFont="1" applyBorder="1" applyAlignment="1">
      <alignment horizontal="right"/>
    </xf>
    <xf numFmtId="0" fontId="3" fillId="0" borderId="34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7" fillId="0" borderId="26" xfId="0" applyFont="1" applyBorder="1" applyAlignment="1">
      <alignment horizontal="left"/>
    </xf>
    <xf numFmtId="0" fontId="27" fillId="0" borderId="27" xfId="0" applyFont="1" applyBorder="1" applyAlignment="1">
      <alignment horizontal="left"/>
    </xf>
    <xf numFmtId="164" fontId="35" fillId="3" borderId="25" xfId="0" applyNumberFormat="1" applyFont="1" applyFill="1" applyBorder="1" applyAlignment="1">
      <alignment horizontal="center" vertical="center" wrapText="1"/>
    </xf>
    <xf numFmtId="164" fontId="35" fillId="3" borderId="0" xfId="0" applyNumberFormat="1" applyFont="1" applyFill="1" applyAlignment="1">
      <alignment horizontal="center" vertical="center" wrapText="1"/>
    </xf>
    <xf numFmtId="0" fontId="35" fillId="3" borderId="25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horizontal="center" vertical="center" wrapText="1"/>
    </xf>
    <xf numFmtId="166" fontId="29" fillId="6" borderId="3" xfId="0" applyNumberFormat="1" applyFont="1" applyFill="1" applyBorder="1" applyAlignment="1" applyProtection="1">
      <alignment horizontal="center" vertical="center" wrapText="1"/>
      <protection locked="0"/>
    </xf>
    <xf numFmtId="166" fontId="29" fillId="6" borderId="28" xfId="0" applyNumberFormat="1" applyFont="1" applyFill="1" applyBorder="1" applyAlignment="1" applyProtection="1">
      <alignment horizontal="center" vertical="center" wrapText="1"/>
      <protection locked="0"/>
    </xf>
    <xf numFmtId="166" fontId="29" fillId="6" borderId="29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Border="1" applyAlignment="1">
      <alignment horizontal="left"/>
    </xf>
    <xf numFmtId="0" fontId="30" fillId="0" borderId="26" xfId="0" applyFont="1" applyBorder="1" applyAlignment="1">
      <alignment horizontal="left"/>
    </xf>
    <xf numFmtId="0" fontId="30" fillId="0" borderId="27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26" xfId="0" applyFont="1" applyBorder="1" applyAlignment="1">
      <alignment horizontal="left"/>
    </xf>
    <xf numFmtId="0" fontId="23" fillId="0" borderId="27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26" xfId="0" applyFont="1" applyBorder="1" applyAlignment="1">
      <alignment horizontal="left"/>
    </xf>
    <xf numFmtId="0" fontId="22" fillId="0" borderId="27" xfId="0" applyFont="1" applyBorder="1" applyAlignment="1">
      <alignment horizontal="left"/>
    </xf>
    <xf numFmtId="0" fontId="33" fillId="3" borderId="25" xfId="0" applyFont="1" applyFill="1" applyBorder="1" applyAlignment="1">
      <alignment horizontal="center" wrapText="1"/>
    </xf>
    <xf numFmtId="0" fontId="33" fillId="3" borderId="0" xfId="0" applyFont="1" applyFill="1" applyAlignment="1">
      <alignment horizontal="center" wrapText="1"/>
    </xf>
    <xf numFmtId="0" fontId="22" fillId="0" borderId="10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34" fillId="3" borderId="25" xfId="0" applyFont="1" applyFill="1" applyBorder="1" applyAlignment="1">
      <alignment horizontal="center" wrapText="1"/>
    </xf>
    <xf numFmtId="0" fontId="34" fillId="3" borderId="0" xfId="0" applyFont="1" applyFill="1" applyBorder="1" applyAlignment="1">
      <alignment horizontal="center" wrapText="1"/>
    </xf>
    <xf numFmtId="0" fontId="31" fillId="8" borderId="10" xfId="0" applyFont="1" applyFill="1" applyBorder="1" applyAlignment="1">
      <alignment horizontal="left"/>
    </xf>
    <xf numFmtId="0" fontId="31" fillId="8" borderId="26" xfId="0" applyFont="1" applyFill="1" applyBorder="1" applyAlignment="1">
      <alignment horizontal="left"/>
    </xf>
    <xf numFmtId="0" fontId="31" fillId="8" borderId="27" xfId="0" applyFont="1" applyFill="1" applyBorder="1" applyAlignment="1">
      <alignment horizontal="left"/>
    </xf>
    <xf numFmtId="0" fontId="22" fillId="8" borderId="38" xfId="0" applyFont="1" applyFill="1" applyBorder="1" applyAlignment="1">
      <alignment horizontal="left" wrapText="1"/>
    </xf>
    <xf numFmtId="0" fontId="22" fillId="8" borderId="39" xfId="0" applyFont="1" applyFill="1" applyBorder="1" applyAlignment="1">
      <alignment horizontal="left" wrapText="1"/>
    </xf>
    <xf numFmtId="0" fontId="29" fillId="8" borderId="34" xfId="0" applyFont="1" applyFill="1" applyBorder="1" applyAlignment="1">
      <alignment horizontal="left" vertical="top" wrapText="1"/>
    </xf>
    <xf numFmtId="0" fontId="29" fillId="8" borderId="30" xfId="0" applyFont="1" applyFill="1" applyBorder="1" applyAlignment="1">
      <alignment horizontal="left" vertical="top" wrapText="1"/>
    </xf>
    <xf numFmtId="0" fontId="29" fillId="8" borderId="31" xfId="0" applyFont="1" applyFill="1" applyBorder="1" applyAlignment="1">
      <alignment horizontal="left" vertical="top" wrapText="1"/>
    </xf>
    <xf numFmtId="0" fontId="29" fillId="8" borderId="35" xfId="0" applyFont="1" applyFill="1" applyBorder="1" applyAlignment="1">
      <alignment horizontal="left" vertical="top" wrapText="1"/>
    </xf>
    <xf numFmtId="0" fontId="29" fillId="8" borderId="0" xfId="0" applyFont="1" applyFill="1" applyBorder="1" applyAlignment="1">
      <alignment horizontal="left" vertical="top" wrapText="1"/>
    </xf>
    <xf numFmtId="0" fontId="29" fillId="8" borderId="36" xfId="0" applyFont="1" applyFill="1" applyBorder="1" applyAlignment="1">
      <alignment horizontal="left" vertical="top" wrapText="1"/>
    </xf>
    <xf numFmtId="0" fontId="29" fillId="8" borderId="37" xfId="0" applyFont="1" applyFill="1" applyBorder="1" applyAlignment="1">
      <alignment horizontal="left" vertical="top" wrapText="1"/>
    </xf>
    <xf numFmtId="0" fontId="29" fillId="8" borderId="38" xfId="0" applyFont="1" applyFill="1" applyBorder="1" applyAlignment="1">
      <alignment horizontal="left" vertical="top" wrapText="1"/>
    </xf>
    <xf numFmtId="0" fontId="29" fillId="8" borderId="39" xfId="0" applyFont="1" applyFill="1" applyBorder="1" applyAlignment="1">
      <alignment horizontal="left" vertical="top" wrapText="1"/>
    </xf>
    <xf numFmtId="0" fontId="29" fillId="8" borderId="10" xfId="0" applyFont="1" applyFill="1" applyBorder="1" applyAlignment="1">
      <alignment horizontal="left"/>
    </xf>
    <xf numFmtId="0" fontId="29" fillId="8" borderId="26" xfId="0" applyFont="1" applyFill="1" applyBorder="1" applyAlignment="1">
      <alignment horizontal="left"/>
    </xf>
    <xf numFmtId="0" fontId="29" fillId="8" borderId="27" xfId="0" applyFont="1" applyFill="1" applyBorder="1" applyAlignment="1">
      <alignment horizontal="left"/>
    </xf>
    <xf numFmtId="0" fontId="22" fillId="8" borderId="10" xfId="0" applyFont="1" applyFill="1" applyBorder="1" applyAlignment="1">
      <alignment horizontal="left"/>
    </xf>
    <xf numFmtId="0" fontId="22" fillId="8" borderId="26" xfId="0" applyFont="1" applyFill="1" applyBorder="1" applyAlignment="1">
      <alignment horizontal="left"/>
    </xf>
    <xf numFmtId="0" fontId="22" fillId="8" borderId="27" xfId="0" applyFont="1" applyFill="1" applyBorder="1" applyAlignment="1">
      <alignment horizontal="left"/>
    </xf>
    <xf numFmtId="0" fontId="22" fillId="8" borderId="37" xfId="0" applyFont="1" applyFill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1181100</xdr:colOff>
      <xdr:row>1</xdr:row>
      <xdr:rowOff>68581</xdr:rowOff>
    </xdr:from>
    <xdr:to>
      <xdr:col>4</xdr:col>
      <xdr:colOff>1704503</xdr:colOff>
      <xdr:row>3</xdr:row>
      <xdr:rowOff>99060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5CEFB1CB-2775-4F49-93DD-38F781FF2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240" y="160021"/>
          <a:ext cx="523403" cy="525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CA11-BCC6-46C4-8EFE-6DD6A557DC9A}">
  <dimension ref="B1:J23"/>
  <sheetViews>
    <sheetView tabSelected="1" workbookViewId="0">
      <selection activeCell="F7" sqref="F7"/>
    </sheetView>
  </sheetViews>
  <sheetFormatPr defaultColWidth="8.88671875" defaultRowHeight="14.4" x14ac:dyDescent="0.3"/>
  <cols>
    <col min="1" max="1" width="3.6640625" customWidth="1"/>
    <col min="2" max="2" width="36" customWidth="1"/>
    <col min="3" max="4" width="24.44140625" customWidth="1"/>
    <col min="5" max="5" width="26.109375" customWidth="1"/>
  </cols>
  <sheetData>
    <row r="1" spans="2:5" ht="7.2" customHeight="1" thickBot="1" x14ac:dyDescent="0.35">
      <c r="C1" s="71"/>
      <c r="D1" s="72"/>
    </row>
    <row r="2" spans="2:5" ht="24.6" x14ac:dyDescent="0.3">
      <c r="B2" s="125" t="s">
        <v>0</v>
      </c>
      <c r="C2" s="126"/>
      <c r="D2" s="126"/>
      <c r="E2" s="127"/>
    </row>
    <row r="3" spans="2:5" x14ac:dyDescent="0.3">
      <c r="B3" s="128" t="s">
        <v>1</v>
      </c>
      <c r="C3" s="129"/>
      <c r="D3" s="129"/>
      <c r="E3" s="130"/>
    </row>
    <row r="4" spans="2:5" x14ac:dyDescent="0.3">
      <c r="B4" s="73" t="s">
        <v>2</v>
      </c>
      <c r="C4" s="74"/>
      <c r="D4" s="75"/>
      <c r="E4" s="76"/>
    </row>
    <row r="5" spans="2:5" x14ac:dyDescent="0.3">
      <c r="B5" s="77" t="s">
        <v>3</v>
      </c>
      <c r="C5" s="131" t="s">
        <v>4</v>
      </c>
      <c r="D5" s="131"/>
      <c r="E5" s="76"/>
    </row>
    <row r="6" spans="2:5" x14ac:dyDescent="0.3">
      <c r="B6" s="77" t="s">
        <v>5</v>
      </c>
      <c r="C6" s="131" t="s">
        <v>4</v>
      </c>
      <c r="D6" s="131"/>
      <c r="E6" s="76"/>
    </row>
    <row r="7" spans="2:5" x14ac:dyDescent="0.3">
      <c r="B7" s="77" t="s">
        <v>6</v>
      </c>
      <c r="C7" s="131" t="s">
        <v>4</v>
      </c>
      <c r="D7" s="131"/>
      <c r="E7" s="76"/>
    </row>
    <row r="8" spans="2:5" x14ac:dyDescent="0.3">
      <c r="B8" s="77"/>
      <c r="C8" s="78"/>
      <c r="D8" s="78"/>
      <c r="E8" s="76"/>
    </row>
    <row r="9" spans="2:5" ht="36.6" customHeight="1" x14ac:dyDescent="0.3">
      <c r="B9" s="122" t="s">
        <v>7</v>
      </c>
      <c r="C9" s="123"/>
      <c r="D9" s="123"/>
      <c r="E9" s="124"/>
    </row>
    <row r="10" spans="2:5" ht="8.4" customHeight="1" thickBot="1" x14ac:dyDescent="0.35">
      <c r="B10" s="77"/>
      <c r="C10" s="74"/>
      <c r="D10" s="75"/>
      <c r="E10" s="76"/>
    </row>
    <row r="11" spans="2:5" ht="19.2" customHeight="1" thickBot="1" x14ac:dyDescent="0.35">
      <c r="B11" s="109"/>
      <c r="C11" s="110"/>
      <c r="D11" s="110"/>
      <c r="E11" s="111"/>
    </row>
    <row r="12" spans="2:5" ht="15" thickBot="1" x14ac:dyDescent="0.35">
      <c r="B12" s="79"/>
      <c r="C12" s="80" t="s">
        <v>8</v>
      </c>
      <c r="D12" s="120"/>
      <c r="E12" s="121"/>
    </row>
    <row r="13" spans="2:5" ht="33" customHeight="1" thickBot="1" x14ac:dyDescent="0.35">
      <c r="B13" s="81" t="s">
        <v>9</v>
      </c>
      <c r="C13" s="82">
        <f>'Prijs invulblad en onderbouwing'!Q35</f>
        <v>0</v>
      </c>
      <c r="D13" s="118" t="s">
        <v>10</v>
      </c>
      <c r="E13" s="119"/>
    </row>
    <row r="14" spans="2:5" x14ac:dyDescent="0.3">
      <c r="B14" s="83"/>
      <c r="C14" s="84"/>
      <c r="D14" s="84"/>
      <c r="E14" s="85"/>
    </row>
    <row r="15" spans="2:5" x14ac:dyDescent="0.3">
      <c r="B15" s="112" t="s">
        <v>11</v>
      </c>
      <c r="C15" s="113"/>
      <c r="D15" s="113"/>
      <c r="E15" s="114"/>
    </row>
    <row r="16" spans="2:5" x14ac:dyDescent="0.3">
      <c r="B16" s="112"/>
      <c r="C16" s="113"/>
      <c r="D16" s="113"/>
      <c r="E16" s="114"/>
    </row>
    <row r="17" spans="2:10" x14ac:dyDescent="0.3">
      <c r="B17" s="86"/>
      <c r="C17" s="87"/>
      <c r="D17" s="87"/>
      <c r="E17" s="88"/>
    </row>
    <row r="18" spans="2:10" x14ac:dyDescent="0.3">
      <c r="B18" s="86" t="s">
        <v>12</v>
      </c>
      <c r="C18" s="87"/>
      <c r="D18" s="87"/>
      <c r="E18" s="88"/>
    </row>
    <row r="19" spans="2:10" x14ac:dyDescent="0.3">
      <c r="B19" s="115" t="s">
        <v>13</v>
      </c>
      <c r="C19" s="116"/>
      <c r="D19" s="116"/>
      <c r="E19" s="117"/>
    </row>
    <row r="20" spans="2:10" x14ac:dyDescent="0.3">
      <c r="B20" s="115"/>
      <c r="C20" s="116"/>
      <c r="D20" s="116"/>
      <c r="E20" s="117"/>
    </row>
    <row r="21" spans="2:10" ht="15" thickBot="1" x14ac:dyDescent="0.35">
      <c r="B21" s="89"/>
      <c r="C21" s="90"/>
      <c r="D21" s="90"/>
      <c r="E21" s="91"/>
    </row>
    <row r="22" spans="2:10" ht="15" thickBot="1" x14ac:dyDescent="0.35"/>
    <row r="23" spans="2:10" ht="15" thickBot="1" x14ac:dyDescent="0.35">
      <c r="J23" s="92"/>
    </row>
  </sheetData>
  <sheetProtection algorithmName="SHA-512" hashValue="U/kvScYPdXbjDlEMEdqd9DHh2AJT/34VN3yrrW6EXatXwxg7N77UpPEPlry4k5TbGT95l9H9dKsdx2vb63Xfcw==" saltValue="/vqsYiTEcY5TxsCU9p4jqA==" spinCount="100000" sheet="1" objects="1" scenarios="1"/>
  <mergeCells count="11">
    <mergeCell ref="B9:E9"/>
    <mergeCell ref="B2:E2"/>
    <mergeCell ref="B3:E3"/>
    <mergeCell ref="C5:D5"/>
    <mergeCell ref="C6:D6"/>
    <mergeCell ref="C7:D7"/>
    <mergeCell ref="B11:E11"/>
    <mergeCell ref="B15:E16"/>
    <mergeCell ref="B19:E20"/>
    <mergeCell ref="D13:E13"/>
    <mergeCell ref="D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64DE-8B28-428F-AF39-CA76A33466B1}">
  <dimension ref="A1:Q46"/>
  <sheetViews>
    <sheetView zoomScaleNormal="100" workbookViewId="0">
      <selection activeCell="R48" sqref="R48"/>
    </sheetView>
  </sheetViews>
  <sheetFormatPr defaultColWidth="8.88671875" defaultRowHeight="15" customHeight="1" x14ac:dyDescent="0.3"/>
  <cols>
    <col min="1" max="1" width="8.6640625" customWidth="1"/>
    <col min="2" max="2" width="15.6640625" customWidth="1"/>
    <col min="3" max="3" width="25.88671875" customWidth="1"/>
    <col min="4" max="4" width="6.33203125" customWidth="1"/>
    <col min="5" max="5" width="7.109375" customWidth="1"/>
    <col min="6" max="6" width="7.88671875" customWidth="1"/>
    <col min="7" max="10" width="8.33203125" customWidth="1"/>
    <col min="11" max="12" width="8.6640625" customWidth="1"/>
    <col min="13" max="13" width="9.44140625" bestFit="1" customWidth="1"/>
    <col min="14" max="14" width="11" customWidth="1"/>
    <col min="15" max="15" width="12.6640625" customWidth="1"/>
    <col min="16" max="16" width="15.109375" customWidth="1"/>
    <col min="17" max="17" width="13.109375" customWidth="1"/>
    <col min="18" max="18" width="8.6640625" customWidth="1"/>
  </cols>
  <sheetData>
    <row r="1" spans="1:17" ht="18" x14ac:dyDescent="0.35">
      <c r="A1" s="2"/>
      <c r="B1" s="3" t="s">
        <v>14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</row>
    <row r="2" spans="1:17" ht="18" x14ac:dyDescent="0.35">
      <c r="A2" s="7"/>
      <c r="B2" s="8" t="s">
        <v>84</v>
      </c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/>
    </row>
    <row r="3" spans="1:17" ht="18" x14ac:dyDescent="0.35">
      <c r="A3" s="12"/>
      <c r="B3" s="13"/>
      <c r="C3" s="12"/>
      <c r="D3" s="14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4.4" x14ac:dyDescent="0.3">
      <c r="A4" s="135" t="s">
        <v>15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7"/>
    </row>
    <row r="5" spans="1:17" s="20" customFormat="1" ht="13.8" x14ac:dyDescent="0.3">
      <c r="A5" s="15"/>
      <c r="B5" s="15"/>
      <c r="C5" s="15"/>
      <c r="D5" s="15"/>
      <c r="E5" s="15"/>
      <c r="F5" s="15"/>
      <c r="G5" s="159" t="s">
        <v>96</v>
      </c>
      <c r="H5" s="160"/>
      <c r="I5" s="159" t="s">
        <v>97</v>
      </c>
      <c r="J5" s="160"/>
      <c r="K5" s="59" t="s">
        <v>90</v>
      </c>
      <c r="L5" s="57" t="s">
        <v>69</v>
      </c>
      <c r="M5" s="106" t="s">
        <v>69</v>
      </c>
      <c r="N5" s="104"/>
      <c r="O5" s="17"/>
      <c r="P5" s="18"/>
      <c r="Q5" s="19"/>
    </row>
    <row r="6" spans="1:17" s="20" customFormat="1" ht="13.8" x14ac:dyDescent="0.3">
      <c r="A6" s="99"/>
      <c r="B6" s="99"/>
      <c r="C6" s="99"/>
      <c r="D6" s="99"/>
      <c r="E6" s="99"/>
      <c r="F6" s="99"/>
      <c r="G6" s="59" t="s">
        <v>92</v>
      </c>
      <c r="H6" s="101" t="s">
        <v>93</v>
      </c>
      <c r="I6" s="100" t="s">
        <v>92</v>
      </c>
      <c r="J6" s="59" t="s">
        <v>93</v>
      </c>
      <c r="K6" s="102" t="s">
        <v>16</v>
      </c>
      <c r="L6" s="105" t="s">
        <v>91</v>
      </c>
      <c r="M6" s="105" t="s">
        <v>94</v>
      </c>
      <c r="N6" s="104" t="s">
        <v>17</v>
      </c>
      <c r="O6" s="17" t="s">
        <v>18</v>
      </c>
      <c r="P6" s="16" t="s">
        <v>99</v>
      </c>
      <c r="Q6" s="103"/>
    </row>
    <row r="7" spans="1:17" s="23" customFormat="1" ht="144.6" customHeight="1" x14ac:dyDescent="0.3">
      <c r="A7" s="21" t="s">
        <v>19</v>
      </c>
      <c r="B7" s="21" t="s">
        <v>20</v>
      </c>
      <c r="C7" s="21" t="s">
        <v>21</v>
      </c>
      <c r="D7" s="21" t="s">
        <v>22</v>
      </c>
      <c r="E7" s="21" t="s">
        <v>23</v>
      </c>
      <c r="F7" s="21" t="s">
        <v>24</v>
      </c>
      <c r="G7" s="98" t="s">
        <v>85</v>
      </c>
      <c r="H7" s="21" t="s">
        <v>86</v>
      </c>
      <c r="I7" s="98" t="s">
        <v>87</v>
      </c>
      <c r="J7" s="21" t="s">
        <v>88</v>
      </c>
      <c r="K7" s="22" t="s">
        <v>89</v>
      </c>
      <c r="L7" s="21" t="s">
        <v>25</v>
      </c>
      <c r="M7" s="21" t="s">
        <v>95</v>
      </c>
      <c r="N7" s="21" t="s">
        <v>26</v>
      </c>
      <c r="O7" s="21" t="s">
        <v>27</v>
      </c>
      <c r="P7" s="21" t="s">
        <v>28</v>
      </c>
      <c r="Q7" s="21" t="s">
        <v>29</v>
      </c>
    </row>
    <row r="8" spans="1:17" s="20" customFormat="1" ht="15" customHeight="1" x14ac:dyDescent="0.3">
      <c r="A8" s="24">
        <v>1</v>
      </c>
      <c r="B8" s="24" t="s">
        <v>30</v>
      </c>
      <c r="C8" s="24" t="s">
        <v>31</v>
      </c>
      <c r="D8" s="25" t="s">
        <v>32</v>
      </c>
      <c r="E8" s="25">
        <v>1</v>
      </c>
      <c r="F8" s="25" t="s">
        <v>33</v>
      </c>
      <c r="G8" s="25" t="s">
        <v>34</v>
      </c>
      <c r="H8" s="26" t="s">
        <v>35</v>
      </c>
      <c r="I8" s="25" t="s">
        <v>36</v>
      </c>
      <c r="J8" s="25" t="s">
        <v>34</v>
      </c>
      <c r="K8" s="25">
        <v>16</v>
      </c>
      <c r="L8" s="145">
        <v>0</v>
      </c>
      <c r="M8" s="107">
        <v>0</v>
      </c>
      <c r="N8" s="27">
        <f>L8*M8*5</f>
        <v>0</v>
      </c>
      <c r="O8" s="27">
        <f>K8*L8</f>
        <v>0</v>
      </c>
      <c r="P8" s="28">
        <f t="shared" ref="P8:P17" si="0">N8*41+O8</f>
        <v>0</v>
      </c>
      <c r="Q8" s="29">
        <f>P8*1.21</f>
        <v>0</v>
      </c>
    </row>
    <row r="9" spans="1:17" s="20" customFormat="1" ht="15" customHeight="1" x14ac:dyDescent="0.3">
      <c r="A9" s="24">
        <v>2</v>
      </c>
      <c r="B9" s="24" t="s">
        <v>37</v>
      </c>
      <c r="C9" s="24" t="s">
        <v>38</v>
      </c>
      <c r="D9" s="25" t="s">
        <v>32</v>
      </c>
      <c r="E9" s="25">
        <v>1</v>
      </c>
      <c r="F9" s="25" t="s">
        <v>33</v>
      </c>
      <c r="G9" s="25" t="s">
        <v>39</v>
      </c>
      <c r="H9" s="25" t="s">
        <v>35</v>
      </c>
      <c r="I9" s="25" t="s">
        <v>36</v>
      </c>
      <c r="J9" s="25" t="s">
        <v>34</v>
      </c>
      <c r="K9" s="25">
        <v>16</v>
      </c>
      <c r="L9" s="146"/>
      <c r="M9" s="107">
        <v>0</v>
      </c>
      <c r="N9" s="27">
        <f>L8*M9*5</f>
        <v>0</v>
      </c>
      <c r="O9" s="27">
        <f>K9*L8</f>
        <v>0</v>
      </c>
      <c r="P9" s="28">
        <f t="shared" si="0"/>
        <v>0</v>
      </c>
      <c r="Q9" s="29">
        <f t="shared" ref="Q9:Q16" si="1">P9*1.21</f>
        <v>0</v>
      </c>
    </row>
    <row r="10" spans="1:17" s="20" customFormat="1" ht="15" customHeight="1" x14ac:dyDescent="0.3">
      <c r="A10" s="24">
        <v>3</v>
      </c>
      <c r="B10" s="24" t="s">
        <v>40</v>
      </c>
      <c r="C10" s="24" t="s">
        <v>41</v>
      </c>
      <c r="D10" s="25" t="s">
        <v>32</v>
      </c>
      <c r="E10" s="25">
        <v>1</v>
      </c>
      <c r="F10" s="25" t="s">
        <v>33</v>
      </c>
      <c r="G10" s="25" t="s">
        <v>34</v>
      </c>
      <c r="H10" s="25" t="s">
        <v>35</v>
      </c>
      <c r="I10" s="25" t="s">
        <v>42</v>
      </c>
      <c r="J10" s="25" t="s">
        <v>34</v>
      </c>
      <c r="K10" s="25">
        <v>16</v>
      </c>
      <c r="L10" s="146"/>
      <c r="M10" s="107">
        <v>0</v>
      </c>
      <c r="N10" s="27">
        <f>L8*M10*5</f>
        <v>0</v>
      </c>
      <c r="O10" s="27">
        <f>K10*L8</f>
        <v>0</v>
      </c>
      <c r="P10" s="28">
        <f t="shared" si="0"/>
        <v>0</v>
      </c>
      <c r="Q10" s="29">
        <f t="shared" si="1"/>
        <v>0</v>
      </c>
    </row>
    <row r="11" spans="1:17" s="20" customFormat="1" ht="15" customHeight="1" x14ac:dyDescent="0.3">
      <c r="A11" s="24">
        <v>4</v>
      </c>
      <c r="B11" s="24" t="s">
        <v>43</v>
      </c>
      <c r="C11" s="24" t="s">
        <v>44</v>
      </c>
      <c r="D11" s="30" t="s">
        <v>32</v>
      </c>
      <c r="E11" s="25">
        <v>1</v>
      </c>
      <c r="F11" s="25" t="s">
        <v>33</v>
      </c>
      <c r="G11" s="25" t="s">
        <v>39</v>
      </c>
      <c r="H11" s="25" t="s">
        <v>35</v>
      </c>
      <c r="I11" s="25" t="s">
        <v>42</v>
      </c>
      <c r="J11" s="25" t="s">
        <v>34</v>
      </c>
      <c r="K11" s="25">
        <v>20</v>
      </c>
      <c r="L11" s="146"/>
      <c r="M11" s="107">
        <v>0</v>
      </c>
      <c r="N11" s="27">
        <f>L8*M11*5</f>
        <v>0</v>
      </c>
      <c r="O11" s="27">
        <f>K11*L8</f>
        <v>0</v>
      </c>
      <c r="P11" s="28">
        <f t="shared" si="0"/>
        <v>0</v>
      </c>
      <c r="Q11" s="29">
        <f t="shared" si="1"/>
        <v>0</v>
      </c>
    </row>
    <row r="12" spans="1:17" s="20" customFormat="1" ht="15" customHeight="1" x14ac:dyDescent="0.3">
      <c r="A12" s="24">
        <v>5</v>
      </c>
      <c r="B12" s="24" t="s">
        <v>45</v>
      </c>
      <c r="C12" s="24" t="s">
        <v>46</v>
      </c>
      <c r="D12" s="30" t="s">
        <v>32</v>
      </c>
      <c r="E12" s="25">
        <v>1</v>
      </c>
      <c r="F12" s="25" t="s">
        <v>33</v>
      </c>
      <c r="G12" s="25" t="s">
        <v>34</v>
      </c>
      <c r="H12" s="25" t="s">
        <v>35</v>
      </c>
      <c r="I12" s="25" t="s">
        <v>42</v>
      </c>
      <c r="J12" s="25" t="s">
        <v>34</v>
      </c>
      <c r="K12" s="25">
        <v>16</v>
      </c>
      <c r="L12" s="146"/>
      <c r="M12" s="107">
        <v>0</v>
      </c>
      <c r="N12" s="27">
        <f>L8*M12*5</f>
        <v>0</v>
      </c>
      <c r="O12" s="27">
        <f>K12*L8</f>
        <v>0</v>
      </c>
      <c r="P12" s="28">
        <f t="shared" si="0"/>
        <v>0</v>
      </c>
      <c r="Q12" s="29">
        <f t="shared" si="1"/>
        <v>0</v>
      </c>
    </row>
    <row r="13" spans="1:17" s="20" customFormat="1" ht="15" customHeight="1" x14ac:dyDescent="0.3">
      <c r="A13" s="24">
        <v>6</v>
      </c>
      <c r="B13" s="24" t="s">
        <v>47</v>
      </c>
      <c r="C13" s="24" t="s">
        <v>48</v>
      </c>
      <c r="D13" s="30" t="s">
        <v>32</v>
      </c>
      <c r="E13" s="25">
        <v>1</v>
      </c>
      <c r="F13" s="25" t="s">
        <v>33</v>
      </c>
      <c r="G13" s="25" t="s">
        <v>34</v>
      </c>
      <c r="H13" s="25" t="s">
        <v>35</v>
      </c>
      <c r="I13" s="25" t="s">
        <v>42</v>
      </c>
      <c r="J13" s="25" t="s">
        <v>34</v>
      </c>
      <c r="K13" s="25">
        <v>16</v>
      </c>
      <c r="L13" s="146"/>
      <c r="M13" s="107">
        <v>0</v>
      </c>
      <c r="N13" s="27">
        <f>L8*M13*5</f>
        <v>0</v>
      </c>
      <c r="O13" s="27">
        <f>K13*L8</f>
        <v>0</v>
      </c>
      <c r="P13" s="28">
        <f t="shared" si="0"/>
        <v>0</v>
      </c>
      <c r="Q13" s="29">
        <f t="shared" si="1"/>
        <v>0</v>
      </c>
    </row>
    <row r="14" spans="1:17" s="20" customFormat="1" ht="15" customHeight="1" x14ac:dyDescent="0.3">
      <c r="A14" s="24">
        <v>7</v>
      </c>
      <c r="B14" s="24" t="s">
        <v>49</v>
      </c>
      <c r="C14" s="24" t="s">
        <v>50</v>
      </c>
      <c r="D14" s="30" t="s">
        <v>32</v>
      </c>
      <c r="E14" s="25">
        <v>3</v>
      </c>
      <c r="F14" s="25" t="s">
        <v>33</v>
      </c>
      <c r="G14" s="25" t="s">
        <v>51</v>
      </c>
      <c r="H14" s="25" t="s">
        <v>52</v>
      </c>
      <c r="I14" s="25" t="s">
        <v>34</v>
      </c>
      <c r="J14" s="25" t="s">
        <v>53</v>
      </c>
      <c r="K14" s="25">
        <v>32</v>
      </c>
      <c r="L14" s="146"/>
      <c r="M14" s="107">
        <v>0</v>
      </c>
      <c r="N14" s="27">
        <f>L8*M14*5</f>
        <v>0</v>
      </c>
      <c r="O14" s="27">
        <f>K14*L8</f>
        <v>0</v>
      </c>
      <c r="P14" s="28">
        <f t="shared" si="0"/>
        <v>0</v>
      </c>
      <c r="Q14" s="29">
        <f t="shared" si="1"/>
        <v>0</v>
      </c>
    </row>
    <row r="15" spans="1:17" s="20" customFormat="1" ht="15" customHeight="1" x14ac:dyDescent="0.3">
      <c r="A15" s="24">
        <v>8</v>
      </c>
      <c r="B15" s="24" t="s">
        <v>54</v>
      </c>
      <c r="C15" s="24" t="s">
        <v>55</v>
      </c>
      <c r="D15" s="30" t="s">
        <v>32</v>
      </c>
      <c r="E15" s="25">
        <v>3</v>
      </c>
      <c r="F15" s="25" t="s">
        <v>33</v>
      </c>
      <c r="G15" s="25" t="s">
        <v>51</v>
      </c>
      <c r="H15" s="25" t="s">
        <v>52</v>
      </c>
      <c r="I15" s="25" t="s">
        <v>34</v>
      </c>
      <c r="J15" s="25" t="s">
        <v>53</v>
      </c>
      <c r="K15" s="25">
        <v>32</v>
      </c>
      <c r="L15" s="146"/>
      <c r="M15" s="108">
        <v>0</v>
      </c>
      <c r="N15" s="27">
        <f>L8*M15*5</f>
        <v>0</v>
      </c>
      <c r="O15" s="27">
        <f>K15*L8</f>
        <v>0</v>
      </c>
      <c r="P15" s="28">
        <f t="shared" si="0"/>
        <v>0</v>
      </c>
      <c r="Q15" s="29">
        <f t="shared" si="1"/>
        <v>0</v>
      </c>
    </row>
    <row r="16" spans="1:17" s="20" customFormat="1" ht="15" customHeight="1" x14ac:dyDescent="0.3">
      <c r="A16" s="24">
        <v>9</v>
      </c>
      <c r="B16" s="24" t="s">
        <v>56</v>
      </c>
      <c r="C16" s="24" t="s">
        <v>57</v>
      </c>
      <c r="D16" s="30" t="s">
        <v>58</v>
      </c>
      <c r="E16" s="25">
        <v>2</v>
      </c>
      <c r="F16" s="25" t="s">
        <v>33</v>
      </c>
      <c r="G16" s="25" t="s">
        <v>35</v>
      </c>
      <c r="H16" s="25" t="s">
        <v>51</v>
      </c>
      <c r="I16" s="25" t="s">
        <v>34</v>
      </c>
      <c r="J16" s="25" t="s">
        <v>53</v>
      </c>
      <c r="K16" s="25">
        <v>24</v>
      </c>
      <c r="L16" s="146"/>
      <c r="M16" s="107">
        <v>0</v>
      </c>
      <c r="N16" s="27">
        <f>L8*M16*5</f>
        <v>0</v>
      </c>
      <c r="O16" s="27">
        <f>K16*L8</f>
        <v>0</v>
      </c>
      <c r="P16" s="28">
        <f t="shared" si="0"/>
        <v>0</v>
      </c>
      <c r="Q16" s="29">
        <f t="shared" si="1"/>
        <v>0</v>
      </c>
    </row>
    <row r="17" spans="1:17" s="20" customFormat="1" ht="15" customHeight="1" x14ac:dyDescent="0.3">
      <c r="A17" s="31">
        <v>10</v>
      </c>
      <c r="B17" s="31" t="s">
        <v>59</v>
      </c>
      <c r="C17" s="31" t="s">
        <v>60</v>
      </c>
      <c r="D17" s="32" t="s">
        <v>58</v>
      </c>
      <c r="E17" s="32">
        <v>3</v>
      </c>
      <c r="F17" s="32" t="s">
        <v>33</v>
      </c>
      <c r="G17" s="32" t="s">
        <v>51</v>
      </c>
      <c r="H17" s="32" t="s">
        <v>52</v>
      </c>
      <c r="I17" s="32" t="s">
        <v>34</v>
      </c>
      <c r="J17" s="32" t="s">
        <v>53</v>
      </c>
      <c r="K17" s="32">
        <v>32</v>
      </c>
      <c r="L17" s="147"/>
      <c r="M17" s="108">
        <v>0</v>
      </c>
      <c r="N17" s="33">
        <f>L8*M17*5</f>
        <v>0</v>
      </c>
      <c r="O17" s="33">
        <f>K17*L8</f>
        <v>0</v>
      </c>
      <c r="P17" s="34">
        <f t="shared" si="0"/>
        <v>0</v>
      </c>
      <c r="Q17" s="35">
        <f>P17*1.21</f>
        <v>0</v>
      </c>
    </row>
    <row r="18" spans="1:17" s="20" customFormat="1" ht="15" customHeight="1" x14ac:dyDescent="0.3">
      <c r="A18" s="36">
        <v>11</v>
      </c>
      <c r="B18" s="37" t="s">
        <v>61</v>
      </c>
      <c r="C18" s="38" t="s">
        <v>62</v>
      </c>
      <c r="D18" s="39" t="s">
        <v>63</v>
      </c>
      <c r="E18" s="39">
        <v>4</v>
      </c>
      <c r="F18" s="39" t="s">
        <v>33</v>
      </c>
      <c r="G18" s="39"/>
      <c r="H18" s="39"/>
      <c r="I18" s="39"/>
      <c r="J18" s="39"/>
      <c r="K18" s="39"/>
      <c r="L18" s="39"/>
      <c r="M18" s="39"/>
      <c r="N18" s="39"/>
      <c r="O18" s="39"/>
      <c r="P18" s="40"/>
      <c r="Q18" s="41"/>
    </row>
    <row r="19" spans="1:17" s="20" customFormat="1" ht="15" customHeight="1" x14ac:dyDescent="0.3">
      <c r="A19" s="36">
        <v>12</v>
      </c>
      <c r="B19" s="37" t="s">
        <v>64</v>
      </c>
      <c r="C19" s="38" t="s">
        <v>62</v>
      </c>
      <c r="D19" s="42" t="s">
        <v>63</v>
      </c>
      <c r="E19" s="42">
        <v>3</v>
      </c>
      <c r="F19" s="42" t="s">
        <v>33</v>
      </c>
      <c r="G19" s="39"/>
      <c r="H19" s="39"/>
      <c r="I19" s="39"/>
      <c r="J19" s="39"/>
      <c r="K19" s="39"/>
      <c r="L19" s="39"/>
      <c r="M19" s="39"/>
      <c r="N19" s="39"/>
      <c r="O19" s="39"/>
      <c r="P19" s="40"/>
      <c r="Q19" s="41"/>
    </row>
    <row r="20" spans="1:17" s="20" customFormat="1" ht="15" customHeight="1" x14ac:dyDescent="0.3">
      <c r="A20" s="43">
        <v>13</v>
      </c>
      <c r="B20" s="43" t="s">
        <v>65</v>
      </c>
      <c r="C20" s="44" t="s">
        <v>62</v>
      </c>
      <c r="D20" s="39" t="s">
        <v>63</v>
      </c>
      <c r="E20" s="39">
        <v>1</v>
      </c>
      <c r="F20" s="39" t="s">
        <v>33</v>
      </c>
      <c r="G20" s="45"/>
      <c r="H20" s="39"/>
      <c r="I20" s="39"/>
      <c r="J20" s="39"/>
      <c r="K20" s="39"/>
      <c r="L20" s="39"/>
      <c r="M20" s="39"/>
      <c r="N20" s="39"/>
      <c r="O20" s="39"/>
      <c r="P20" s="40"/>
      <c r="Q20" s="41"/>
    </row>
    <row r="21" spans="1:17" s="20" customFormat="1" ht="15" customHeight="1" x14ac:dyDescent="0.3">
      <c r="A21" s="46"/>
      <c r="B21" s="46"/>
      <c r="C21" s="47"/>
      <c r="D21" s="48"/>
      <c r="E21" s="46"/>
      <c r="F21" s="48"/>
      <c r="G21" s="49"/>
      <c r="H21" s="48"/>
      <c r="I21" s="48"/>
      <c r="J21" s="48"/>
      <c r="K21" s="48"/>
      <c r="L21" s="48"/>
      <c r="M21" s="48"/>
      <c r="N21" s="48"/>
      <c r="O21" s="48"/>
      <c r="P21" s="50">
        <f>SUM(P8:P17)</f>
        <v>0</v>
      </c>
      <c r="Q21" s="51">
        <f>SUM(Q8:Q17)</f>
        <v>0</v>
      </c>
    </row>
    <row r="22" spans="1:17" s="20" customFormat="1" ht="15" customHeight="1" x14ac:dyDescent="0.3">
      <c r="A22" s="52"/>
      <c r="B22" s="52"/>
      <c r="C22" s="52"/>
      <c r="D22" s="52"/>
      <c r="E22" s="53">
        <f>SUM(E8:E17)</f>
        <v>17</v>
      </c>
      <c r="F22" s="52"/>
      <c r="G22" s="52"/>
      <c r="H22" s="52"/>
      <c r="I22" s="52"/>
      <c r="J22" s="52"/>
      <c r="K22" s="52"/>
      <c r="L22" s="157"/>
      <c r="M22" s="161" t="s">
        <v>98</v>
      </c>
      <c r="N22" s="52"/>
      <c r="O22" s="52"/>
      <c r="P22" s="143" t="s">
        <v>66</v>
      </c>
      <c r="Q22" s="141" t="s">
        <v>67</v>
      </c>
    </row>
    <row r="23" spans="1:17" s="20" customFormat="1" ht="15" customHeight="1" x14ac:dyDescent="0.3">
      <c r="A23" s="52"/>
      <c r="B23" s="52"/>
      <c r="C23" s="52"/>
      <c r="D23" s="52"/>
      <c r="E23" s="54"/>
      <c r="F23" s="52"/>
      <c r="G23" s="52"/>
      <c r="H23" s="52"/>
      <c r="I23" s="52"/>
      <c r="J23" s="52"/>
      <c r="K23" s="52"/>
      <c r="L23" s="158"/>
      <c r="M23" s="162"/>
      <c r="N23" s="52"/>
      <c r="O23" s="52"/>
      <c r="P23" s="144"/>
      <c r="Q23" s="142"/>
    </row>
    <row r="24" spans="1:17" s="20" customFormat="1" ht="15" customHeight="1" x14ac:dyDescent="0.3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162"/>
      <c r="N24" s="52"/>
      <c r="O24" s="52"/>
      <c r="P24" s="52"/>
      <c r="Q24" s="55"/>
    </row>
    <row r="25" spans="1:17" ht="15" customHeigh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6"/>
    </row>
    <row r="26" spans="1:17" s="20" customFormat="1" ht="13.8" x14ac:dyDescent="0.3">
      <c r="A26" s="138" t="s">
        <v>68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40"/>
      <c r="L26" s="57" t="s">
        <v>69</v>
      </c>
      <c r="M26" s="58" t="s">
        <v>70</v>
      </c>
      <c r="N26" s="59"/>
      <c r="O26" s="59"/>
      <c r="P26" s="59"/>
      <c r="Q26" s="59"/>
    </row>
    <row r="27" spans="1:17" s="20" customFormat="1" ht="61.5" customHeight="1" x14ac:dyDescent="0.3">
      <c r="A27" s="15"/>
      <c r="B27" s="154"/>
      <c r="C27" s="155"/>
      <c r="D27" s="155"/>
      <c r="E27" s="156"/>
      <c r="F27" s="15"/>
      <c r="G27" s="15"/>
      <c r="H27" s="15"/>
      <c r="I27" s="15"/>
      <c r="J27" s="15"/>
      <c r="K27" s="15"/>
      <c r="L27" s="60" t="s">
        <v>71</v>
      </c>
      <c r="M27" s="61" t="s">
        <v>72</v>
      </c>
      <c r="N27" s="59"/>
      <c r="O27" s="59"/>
      <c r="P27" s="62" t="s">
        <v>73</v>
      </c>
      <c r="Q27" s="62" t="s">
        <v>101</v>
      </c>
    </row>
    <row r="28" spans="1:17" s="20" customFormat="1" ht="13.8" x14ac:dyDescent="0.3">
      <c r="A28" s="15"/>
      <c r="B28" s="151" t="s">
        <v>74</v>
      </c>
      <c r="C28" s="152"/>
      <c r="D28" s="152"/>
      <c r="E28" s="153"/>
      <c r="F28" s="63"/>
      <c r="G28" s="63"/>
      <c r="H28" s="63"/>
      <c r="I28" s="63"/>
      <c r="J28" s="63"/>
      <c r="K28" s="63"/>
      <c r="L28" s="1">
        <v>0</v>
      </c>
      <c r="M28" s="64">
        <v>150</v>
      </c>
      <c r="N28" s="63"/>
      <c r="O28" s="63"/>
      <c r="P28" s="65">
        <f>L28*M28</f>
        <v>0</v>
      </c>
      <c r="Q28" s="65">
        <f>P28*1.21</f>
        <v>0</v>
      </c>
    </row>
    <row r="29" spans="1:17" s="20" customFormat="1" ht="13.8" x14ac:dyDescent="0.3">
      <c r="A29" s="15"/>
      <c r="B29" s="148" t="s">
        <v>75</v>
      </c>
      <c r="C29" s="149"/>
      <c r="D29" s="149"/>
      <c r="E29" s="150"/>
      <c r="F29" s="63"/>
      <c r="G29" s="63"/>
      <c r="H29" s="63"/>
      <c r="I29" s="63"/>
      <c r="J29" s="63"/>
      <c r="K29" s="63"/>
      <c r="L29" s="1">
        <v>0</v>
      </c>
      <c r="M29" s="64">
        <v>65</v>
      </c>
      <c r="N29" s="63"/>
      <c r="O29" s="63"/>
      <c r="P29" s="65">
        <f t="shared" ref="P29:P31" si="2">L29*M29</f>
        <v>0</v>
      </c>
      <c r="Q29" s="65">
        <f t="shared" ref="Q29:Q31" si="3">P29*1.21</f>
        <v>0</v>
      </c>
    </row>
    <row r="30" spans="1:17" s="20" customFormat="1" ht="13.8" x14ac:dyDescent="0.3">
      <c r="A30" s="15"/>
      <c r="B30" s="148" t="s">
        <v>76</v>
      </c>
      <c r="C30" s="149"/>
      <c r="D30" s="149"/>
      <c r="E30" s="150"/>
      <c r="F30" s="63"/>
      <c r="G30" s="63"/>
      <c r="H30" s="63"/>
      <c r="I30" s="63"/>
      <c r="J30" s="63"/>
      <c r="K30" s="63"/>
      <c r="L30" s="1">
        <v>0</v>
      </c>
      <c r="M30" s="64">
        <v>70</v>
      </c>
      <c r="N30" s="63"/>
      <c r="O30" s="63"/>
      <c r="P30" s="65">
        <f t="shared" si="2"/>
        <v>0</v>
      </c>
      <c r="Q30" s="65">
        <f t="shared" si="3"/>
        <v>0</v>
      </c>
    </row>
    <row r="31" spans="1:17" s="20" customFormat="1" ht="13.8" x14ac:dyDescent="0.3">
      <c r="A31" s="15"/>
      <c r="B31" s="148" t="s">
        <v>77</v>
      </c>
      <c r="C31" s="149"/>
      <c r="D31" s="149"/>
      <c r="E31" s="150"/>
      <c r="F31" s="63"/>
      <c r="G31" s="63"/>
      <c r="H31" s="63"/>
      <c r="I31" s="63"/>
      <c r="J31" s="63"/>
      <c r="K31" s="63"/>
      <c r="L31" s="1">
        <v>0</v>
      </c>
      <c r="M31" s="64">
        <v>35</v>
      </c>
      <c r="N31" s="63"/>
      <c r="O31" s="63"/>
      <c r="P31" s="65">
        <f t="shared" si="2"/>
        <v>0</v>
      </c>
      <c r="Q31" s="65">
        <f t="shared" si="3"/>
        <v>0</v>
      </c>
    </row>
    <row r="32" spans="1:17" s="20" customFormat="1" ht="15" customHeight="1" x14ac:dyDescent="0.3">
      <c r="A32" s="66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8">
        <f>SUM(P28:P31)</f>
        <v>0</v>
      </c>
      <c r="Q32" s="69">
        <f>SUM(Q28:Q31)</f>
        <v>0</v>
      </c>
    </row>
    <row r="33" spans="1:17" ht="15" customHeight="1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70"/>
      <c r="Q33" s="56"/>
    </row>
    <row r="34" spans="1:17" ht="15" customHeigh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20" customFormat="1" ht="15" customHeight="1" x14ac:dyDescent="0.3">
      <c r="A35" s="132" t="s">
        <v>78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4"/>
      <c r="P35" s="96">
        <f>P21+P32</f>
        <v>0</v>
      </c>
      <c r="Q35" s="97">
        <f>Q21+Q32</f>
        <v>0</v>
      </c>
    </row>
    <row r="36" spans="1:17" s="20" customFormat="1" ht="15" customHeight="1" x14ac:dyDescent="0.3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17" s="20" customFormat="1" ht="15" customHeight="1" x14ac:dyDescent="0.3">
      <c r="A37" s="93"/>
      <c r="B37" s="163" t="s">
        <v>83</v>
      </c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5"/>
    </row>
    <row r="38" spans="1:17" s="20" customFormat="1" ht="15" customHeight="1" x14ac:dyDescent="0.3">
      <c r="A38" s="94"/>
      <c r="B38" s="177" t="s">
        <v>79</v>
      </c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9"/>
    </row>
    <row r="39" spans="1:17" s="20" customFormat="1" ht="15" customHeight="1" x14ac:dyDescent="0.3">
      <c r="A39" s="94"/>
      <c r="B39" s="168" t="s">
        <v>100</v>
      </c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70"/>
    </row>
    <row r="40" spans="1:17" s="20" customFormat="1" ht="15" customHeight="1" x14ac:dyDescent="0.3">
      <c r="A40" s="94"/>
      <c r="B40" s="171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3"/>
    </row>
    <row r="41" spans="1:17" s="20" customFormat="1" ht="15" customHeight="1" x14ac:dyDescent="0.3">
      <c r="A41" s="94"/>
      <c r="B41" s="171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3"/>
    </row>
    <row r="42" spans="1:17" s="20" customFormat="1" ht="15" customHeight="1" x14ac:dyDescent="0.3">
      <c r="A42" s="94"/>
      <c r="B42" s="174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6"/>
    </row>
    <row r="43" spans="1:17" s="20" customFormat="1" ht="15" customHeight="1" x14ac:dyDescent="0.3">
      <c r="A43" s="94"/>
      <c r="B43" s="180" t="s">
        <v>82</v>
      </c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2"/>
    </row>
    <row r="44" spans="1:17" s="20" customFormat="1" ht="15" customHeight="1" x14ac:dyDescent="0.3">
      <c r="A44" s="94"/>
      <c r="B44" s="180" t="s">
        <v>80</v>
      </c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2"/>
    </row>
    <row r="45" spans="1:17" s="20" customFormat="1" ht="15" customHeight="1" x14ac:dyDescent="0.3">
      <c r="A45" s="95"/>
      <c r="B45" s="183" t="s">
        <v>81</v>
      </c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7"/>
    </row>
    <row r="46" spans="1:17" s="20" customFormat="1" ht="15" customHeight="1" x14ac:dyDescent="0.3"/>
  </sheetData>
  <sheetProtection algorithmName="SHA-512" hashValue="aDgjhRrnI25dTF8GTcM6SzD1BucvErtf/uWLmIDCPrwFlO2EtvRXYNqb1olPjBRiZ1shax/wVXJqQTeOBgbMAQ==" saltValue="xHxMRp95dvLBLRPBEN3Vtw==" spinCount="100000" sheet="1" objects="1" scenarios="1"/>
  <mergeCells count="21">
    <mergeCell ref="B37:Q37"/>
    <mergeCell ref="B39:Q42"/>
    <mergeCell ref="B38:Q38"/>
    <mergeCell ref="B43:Q43"/>
    <mergeCell ref="B44:Q44"/>
    <mergeCell ref="B45:Q45"/>
    <mergeCell ref="A35:O35"/>
    <mergeCell ref="A4:Q4"/>
    <mergeCell ref="A26:K26"/>
    <mergeCell ref="Q22:Q23"/>
    <mergeCell ref="P22:P23"/>
    <mergeCell ref="L8:L17"/>
    <mergeCell ref="B31:E31"/>
    <mergeCell ref="B30:E30"/>
    <mergeCell ref="B29:E29"/>
    <mergeCell ref="B28:E28"/>
    <mergeCell ref="B27:E27"/>
    <mergeCell ref="L22:L23"/>
    <mergeCell ref="G5:H5"/>
    <mergeCell ref="I5:J5"/>
    <mergeCell ref="M22:M24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92B0A9929E5E4989AC476162A7EE86" ma:contentTypeVersion="13" ma:contentTypeDescription="Een nieuw document maken." ma:contentTypeScope="" ma:versionID="13e37408bd97f5f4cac967acc181c14c">
  <xsd:schema xmlns:xsd="http://www.w3.org/2001/XMLSchema" xmlns:xs="http://www.w3.org/2001/XMLSchema" xmlns:p="http://schemas.microsoft.com/office/2006/metadata/properties" xmlns:ns2="945ad94c-f648-4102-a71c-1fbb2790f853" xmlns:ns3="c72b3617-e929-455d-ac64-948381ca219b" targetNamespace="http://schemas.microsoft.com/office/2006/metadata/properties" ma:root="true" ma:fieldsID="ec352b2d7f78aac977754d3452907dc7" ns2:_="" ns3:_="">
    <xsd:import namespace="945ad94c-f648-4102-a71c-1fbb2790f853"/>
    <xsd:import namespace="c72b3617-e929-455d-ac64-948381ca21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ad94c-f648-4102-a71c-1fbb2790f8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ce27f1-0cbd-46e9-952b-b3b548cb06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b3617-e929-455d-ac64-948381ca21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c579b9-acd0-424c-a5cd-94d918ea8e96}" ma:internalName="TaxCatchAll" ma:showField="CatchAllData" ma:web="c72b3617-e929-455d-ac64-948381ca21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b3617-e929-455d-ac64-948381ca219b" xsi:nil="true"/>
    <lcf76f155ced4ddcb4097134ff3c332f xmlns="945ad94c-f648-4102-a71c-1fbb2790f8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FFD377-4261-4FC6-B6E7-A5A2D83DE2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4F1EB6-DC4E-4F75-A949-65EBAB96D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5ad94c-f648-4102-a71c-1fbb2790f853"/>
    <ds:schemaRef ds:uri="c72b3617-e929-455d-ac64-948381ca2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4B81D-98F7-4656-AFEC-362C8AE5D328}">
  <ds:schemaRefs>
    <ds:schemaRef ds:uri="http://purl.org/dc/elements/1.1/"/>
    <ds:schemaRef ds:uri="http://schemas.microsoft.com/office/2006/metadata/properties"/>
    <ds:schemaRef ds:uri="http://purl.org/dc/terms/"/>
    <ds:schemaRef ds:uri="945ad94c-f648-4102-a71c-1fbb2790f853"/>
    <ds:schemaRef ds:uri="http://schemas.microsoft.com/office/2006/documentManagement/types"/>
    <ds:schemaRef ds:uri="http://schemas.openxmlformats.org/package/2006/metadata/core-properties"/>
    <ds:schemaRef ds:uri="c72b3617-e929-455d-ac64-948381ca219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Prijsinschrijving</vt:lpstr>
      <vt:lpstr>Prijs invulblad en onderbouwing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 Vrijenhoek</dc:creator>
  <cp:keywords/>
  <dc:description/>
  <cp:lastModifiedBy>Wendy van Rijn - Hagenaars</cp:lastModifiedBy>
  <cp:revision/>
  <dcterms:created xsi:type="dcterms:W3CDTF">2026-10-01T12:23:54Z</dcterms:created>
  <dcterms:modified xsi:type="dcterms:W3CDTF">2026-10-14T15:28:38Z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0x0101002C92B0A9929E5E4989AC476162A7EE86</vt:lpwstr>
  </property>
  <property fmtid="{D5CDD505-2E9C-101B-9397-08002B2CF9AE}" pid="3" name="MediaServiceImageTags">
    <vt:lpwstr/>
  </property>
</Properties>
</file>