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enexis.sharepoint.com/sites/SWO-270120264/Besloten documenten/04 Inkoop/02 Aanbestedingsdocumenten/Bijlage/"/>
    </mc:Choice>
  </mc:AlternateContent>
  <xr:revisionPtr revIDLastSave="749" documentId="8_{81FE32D5-25D0-4CB6-AA46-CAFC9F41A7BE}" xr6:coauthVersionLast="47" xr6:coauthVersionMax="47" xr10:uidLastSave="{01331F83-DA86-4E9E-B07D-C7347F9C67D5}"/>
  <bookViews>
    <workbookView xWindow="-28920" yWindow="-120" windowWidth="29040" windowHeight="15720" xr2:uid="{09F801AA-48AE-4D68-B9AA-9D2DE4B48E2C}"/>
  </bookViews>
  <sheets>
    <sheet name="GC PE Gasafblaasunits"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0" i="4" l="1"/>
  <c r="F17" i="4"/>
  <c r="F14" i="4"/>
  <c r="F12" i="4"/>
  <c r="F9" i="4"/>
  <c r="E4" i="4"/>
  <c r="F24" i="4" l="1"/>
</calcChain>
</file>

<file path=xl/sharedStrings.xml><?xml version="1.0" encoding="utf-8"?>
<sst xmlns="http://schemas.openxmlformats.org/spreadsheetml/2006/main" count="34" uniqueCount="34">
  <si>
    <t xml:space="preserve">Nr. </t>
  </si>
  <si>
    <t>Omschrijving Wens</t>
  </si>
  <si>
    <t>GC 1</t>
  </si>
  <si>
    <t>GC 2</t>
  </si>
  <si>
    <t xml:space="preserve">GC 3 </t>
  </si>
  <si>
    <t>GC 4</t>
  </si>
  <si>
    <t xml:space="preserve">Voor Enexis heeft het de voorkeur dat voor type 1 (bovenbouw) de afblaasunit inclusief PE laszadel met drukaanboorventielafsluiter en inbouwgarnituur geleverd wordt voor toepassing op PE leidingen met een diameter 315 en 400 mm met een wanddikteklasse SDR 11 en SDR 17/17,6. Top-load zadels voor deze leidingdiameters worden geaccepteerd. De leverancier maakt in dat geval schriftelijk aan Enexis bekend voor welke diameters en onder welke condities top-load gereedschap toegepast dient te worden. </t>
  </si>
  <si>
    <t>Voor PE-mofverbindingen (hulpstukken met weerstandsdraad) heeft Enexis de voorkeur voor geïntegreerde kleminrichtingen (bijvoorbeeld schroefjes waarmee hulpstuk tijdens lasproces kan worden vastgezet)</t>
  </si>
  <si>
    <t>Het heeft de voorkeur dat de ondersteuning tegen doorbuiging toegepast kan worden voor alle hoofdleidingen met een diameter van 63 t/m 400 mm</t>
  </si>
  <si>
    <t xml:space="preserve">Indien een afblaasafsluiter geen volle doorlaat heeft dan heeft een zo groot mogelijke doorlaat de voorkeur. </t>
  </si>
  <si>
    <t>GC7</t>
  </si>
  <si>
    <t xml:space="preserve">Enexis wil inzicht in de door Inschrijver gehanteerde levertijd (in werkdagen) voor de aangeboden producten, gerekend vanaf de datum van orderplaatsing door Enexis tot fysieke aflevering op het door Enexis aangewezen afleveradres. </t>
  </si>
  <si>
    <t xml:space="preserve">Naam Inschrijver: </t>
  </si>
  <si>
    <t>Keuze per GC</t>
  </si>
  <si>
    <t>Score (punten)</t>
  </si>
  <si>
    <t>Totaalscore</t>
  </si>
  <si>
    <t>Maximum punten</t>
  </si>
  <si>
    <t>Score 100% — toepasbaar voor diameters hoofdleiding 315 en 400 mm, beide SDR 11 en SDR 17/17,6</t>
  </si>
  <si>
    <t>Score 50% — toepasbaar voor diameters hoofdleiding 315 en 400 mm, waarbij één of beide uitsluitend voor SDR 17/17,6</t>
  </si>
  <si>
    <t>Score 0% — niet toepasbaar voor diameters hoofdleiding 315 en/of 400 mm</t>
  </si>
  <si>
    <t>Score 100% — Met kleminrichting</t>
  </si>
  <si>
    <t>Score 0% — Zonder kleminrichting</t>
  </si>
  <si>
    <t>Score 100% — 1 ondersteuning voor alle diameters hoofdleiding 63-400 mm</t>
  </si>
  <si>
    <t>Score 50% — 2 verschillende ondersteuningen voor 2 groepen diameters hoofdleiding</t>
  </si>
  <si>
    <t>Score 0% — Meer dan 2 verschillende ondersteuningen benodigd voor 63-400 mm hoofdleiding</t>
  </si>
  <si>
    <t>Score 100% — doorlaat ≥ 50 mm</t>
  </si>
  <si>
    <t>Score 50% — doorlaat ≥ 48 mm en &lt; 50 mm</t>
  </si>
  <si>
    <t>Score 0% — doorlaat ≥ 46 mm en &lt; 48 mm</t>
  </si>
  <si>
    <t>Score 100% — ≤ 5 werkdagen</t>
  </si>
  <si>
    <t>Score 70% — 6 tot en met 10 werkdagen</t>
  </si>
  <si>
    <t>Score 40% — 11 tot en met 20 werkdagen</t>
  </si>
  <si>
    <t>Score 0% — ≥ 21 werkdagen</t>
  </si>
  <si>
    <t>Perceel 1 - PE Gasafblaasunits</t>
  </si>
  <si>
    <t xml:space="preserve">Uitleg: Selecteer per gunningscriterium (GC) één antwoord in het gele keuzeveld. Per GC kan slechts één antwoord worden gekozen. Dien het ingevulde document in bij uw Inschrijving.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</si>
</sst>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ptos Narrow"/>
      <family val="2"/>
      <scheme val="minor"/>
    </font>
    <font>
      <b/>
      <sz val="11"/>
      <color theme="0"/>
      <name val="Aptos Narrow"/>
      <family val="2"/>
      <scheme val="minor"/>
    </font>
    <font>
      <b/>
      <sz val="11"/>
      <color theme="1"/>
      <name val="Aptos Narrow"/>
      <family val="2"/>
      <scheme val="minor"/>
    </font>
    <font>
      <sz val="10"/>
      <color rgb="FF635D63"/>
      <name val="Arial"/>
      <family val="2"/>
    </font>
    <font>
      <b/>
      <sz val="11"/>
      <color rgb="FF1F2937"/>
      <name val="Aptos Narrow"/>
      <family val="2"/>
      <scheme val="minor"/>
    </font>
    <font>
      <b/>
      <sz val="11"/>
      <color rgb="FFFFFFFF"/>
      <name val="Aptos Narrow"/>
      <family val="2"/>
      <scheme val="minor"/>
    </font>
    <font>
      <b/>
      <sz val="11"/>
      <color rgb="FF7F6000"/>
      <name val="Aptos Narrow"/>
      <family val="2"/>
      <scheme val="minor"/>
    </font>
    <font>
      <b/>
      <sz val="18"/>
      <color rgb="FF04296C"/>
      <name val="Aptos Narrow"/>
      <family val="2"/>
      <scheme val="minor"/>
    </font>
    <font>
      <b/>
      <sz val="11"/>
      <color rgb="FF04296C"/>
      <name val="Aptos Narrow"/>
      <family val="2"/>
      <scheme val="minor"/>
    </font>
  </fonts>
  <fills count="6">
    <fill>
      <patternFill patternType="none"/>
    </fill>
    <fill>
      <patternFill patternType="gray125"/>
    </fill>
    <fill>
      <patternFill patternType="solid">
        <fgColor theme="0"/>
        <bgColor indexed="64"/>
      </patternFill>
    </fill>
    <fill>
      <patternFill patternType="solid">
        <fgColor rgb="FF04296C"/>
        <bgColor indexed="64"/>
      </patternFill>
    </fill>
    <fill>
      <patternFill patternType="solid">
        <fgColor rgb="FFDE0073"/>
        <bgColor indexed="64"/>
      </patternFill>
    </fill>
    <fill>
      <patternFill patternType="solid">
        <fgColor rgb="FFBDDB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0" fillId="2" borderId="0" xfId="0" applyFill="1"/>
    <xf numFmtId="0" fontId="0" fillId="2" borderId="0" xfId="0" applyFill="1" applyAlignment="1">
      <alignment horizontal="center" vertical="center"/>
    </xf>
    <xf numFmtId="0" fontId="1" fillId="3" borderId="0" xfId="0" applyFont="1" applyFill="1" applyAlignment="1">
      <alignment horizontal="center" vertical="center" wrapText="1"/>
    </xf>
    <xf numFmtId="0" fontId="3" fillId="2" borderId="1" xfId="0" applyFont="1" applyFill="1" applyBorder="1" applyAlignment="1">
      <alignment horizontal="left" vertical="center" wrapText="1"/>
    </xf>
    <xf numFmtId="0" fontId="2" fillId="2" borderId="1" xfId="0" applyFont="1" applyFill="1" applyBorder="1"/>
    <xf numFmtId="164" fontId="2" fillId="2" borderId="1" xfId="0" applyNumberFormat="1" applyFont="1" applyFill="1" applyBorder="1"/>
    <xf numFmtId="164" fontId="2" fillId="2" borderId="1" xfId="0" applyNumberFormat="1" applyFont="1" applyFill="1" applyBorder="1" applyAlignment="1">
      <alignment horizontal="center"/>
    </xf>
    <xf numFmtId="0" fontId="1" fillId="4" borderId="1" xfId="0" applyFont="1" applyFill="1" applyBorder="1" applyAlignment="1">
      <alignment horizontal="left" vertical="center"/>
    </xf>
    <xf numFmtId="0" fontId="0" fillId="4" borderId="1" xfId="0" applyFill="1" applyBorder="1" applyAlignment="1">
      <alignment horizontal="left" vertical="center"/>
    </xf>
    <xf numFmtId="0" fontId="5" fillId="4" borderId="1" xfId="0" applyFont="1" applyFill="1" applyBorder="1" applyAlignment="1">
      <alignment horizontal="center" vertical="center" wrapText="1"/>
    </xf>
    <xf numFmtId="0" fontId="0" fillId="2" borderId="1" xfId="0" applyFill="1" applyBorder="1" applyAlignment="1">
      <alignment horizontal="left" vertical="center"/>
    </xf>
    <xf numFmtId="0" fontId="3" fillId="2" borderId="1" xfId="0" applyFont="1" applyFill="1" applyBorder="1" applyAlignment="1">
      <alignment horizontal="left" vertical="center" wrapText="1"/>
    </xf>
    <xf numFmtId="0" fontId="6" fillId="5" borderId="1" xfId="0" applyFont="1" applyFill="1" applyBorder="1" applyAlignment="1" applyProtection="1">
      <alignment horizontal="left" vertical="center" wrapText="1"/>
      <protection locked="0"/>
    </xf>
    <xf numFmtId="164" fontId="0" fillId="2" borderId="1" xfId="0" applyNumberFormat="1" applyFill="1" applyBorder="1" applyAlignment="1">
      <alignment horizontal="center" vertical="center"/>
    </xf>
    <xf numFmtId="0" fontId="7" fillId="2" borderId="0" xfId="0" applyFont="1" applyFill="1" applyAlignment="1">
      <alignment horizontal="center" vertical="center"/>
    </xf>
    <xf numFmtId="0" fontId="3" fillId="2" borderId="1" xfId="0" applyFont="1" applyFill="1" applyBorder="1" applyAlignment="1">
      <alignment horizontal="left" vertical="center"/>
    </xf>
    <xf numFmtId="9" fontId="6" fillId="5" borderId="1" xfId="0" applyNumberFormat="1" applyFont="1" applyFill="1" applyBorder="1" applyAlignment="1" applyProtection="1">
      <alignment horizontal="left" vertical="center" wrapText="1"/>
      <protection locked="0"/>
    </xf>
    <xf numFmtId="0" fontId="8" fillId="2" borderId="0" xfId="0" applyFont="1" applyFill="1" applyAlignment="1">
      <alignment horizontal="center" vertical="center" wrapText="1"/>
    </xf>
    <xf numFmtId="0" fontId="8" fillId="2" borderId="1" xfId="0" applyFont="1" applyFill="1" applyBorder="1" applyAlignment="1">
      <alignment horizontal="left" vertical="center"/>
    </xf>
    <xf numFmtId="0" fontId="4" fillId="5" borderId="1" xfId="0" applyFont="1" applyFill="1" applyBorder="1" applyProtection="1">
      <protection locked="0"/>
    </xf>
    <xf numFmtId="0" fontId="1" fillId="4" borderId="1" xfId="0" applyFont="1" applyFill="1" applyBorder="1" applyAlignment="1">
      <alignment horizontal="left" vertical="center"/>
    </xf>
  </cellXfs>
  <cellStyles count="1">
    <cellStyle name="Standaard" xfId="0" builtinId="0"/>
  </cellStyles>
  <dxfs count="0"/>
  <tableStyles count="0" defaultTableStyle="TableStyleMedium2" defaultPivotStyle="PivotStyleLight16"/>
  <colors>
    <mruColors>
      <color rgb="FFBDDB00"/>
      <color rgb="FF04296C"/>
      <color rgb="FFDE00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4895B-C6BF-48C2-8F5C-50638AEF0ADA}">
  <dimension ref="A1:G24"/>
  <sheetViews>
    <sheetView tabSelected="1" workbookViewId="0">
      <selection activeCell="E9" sqref="E9:E11"/>
    </sheetView>
  </sheetViews>
  <sheetFormatPr defaultRowHeight="14.5" x14ac:dyDescent="0.35"/>
  <cols>
    <col min="1" max="1" width="5.81640625" style="1" customWidth="1"/>
    <col min="2" max="2" width="12.81640625" style="1" customWidth="1"/>
    <col min="3" max="3" width="75.81640625" style="1" customWidth="1"/>
    <col min="4" max="4" width="98.26953125" style="1" customWidth="1"/>
    <col min="5" max="5" width="32" style="1" customWidth="1"/>
    <col min="6" max="6" width="15.453125" style="1" hidden="1" customWidth="1"/>
    <col min="7" max="7" width="12.7265625" style="1" hidden="1" customWidth="1"/>
    <col min="8" max="16384" width="8.7265625" style="1"/>
  </cols>
  <sheetData>
    <row r="1" spans="1:7" ht="24.5" customHeight="1" x14ac:dyDescent="0.35"/>
    <row r="2" spans="1:7" ht="24.5" customHeight="1" x14ac:dyDescent="0.35">
      <c r="A2" s="15" t="s">
        <v>32</v>
      </c>
      <c r="B2" s="15"/>
      <c r="C2" s="15"/>
      <c r="D2" s="15"/>
      <c r="E2" s="15"/>
      <c r="F2" s="15"/>
      <c r="G2" s="15"/>
    </row>
    <row r="3" spans="1:7" ht="24.5" customHeight="1" x14ac:dyDescent="0.35">
      <c r="A3" s="2"/>
      <c r="B3" s="2"/>
      <c r="C3" s="2"/>
      <c r="D3" s="2"/>
    </row>
    <row r="4" spans="1:7" ht="37.5" customHeight="1" x14ac:dyDescent="0.35">
      <c r="A4" s="18" t="s">
        <v>33</v>
      </c>
      <c r="B4" s="18"/>
      <c r="C4" s="18"/>
      <c r="D4" s="18"/>
      <c r="E4" s="3" t="str">
        <f>IF(COUNTA(E9,E12,E14,E17,E20)=5,IF(C6&lt;&gt;"","✓ Formulier compleet","Nog naam inschrijver invullen"),"Nog "&amp;(5-COUNTA(E9,E12,E14,E17,E20))&amp;" GC's invullen")</f>
        <v>Nog 5 GC's invullen</v>
      </c>
    </row>
    <row r="5" spans="1:7" ht="24.5" customHeight="1" x14ac:dyDescent="0.35"/>
    <row r="6" spans="1:7" ht="25" customHeight="1" x14ac:dyDescent="0.35">
      <c r="A6" s="19" t="s">
        <v>12</v>
      </c>
      <c r="B6" s="19"/>
      <c r="C6" s="20"/>
      <c r="D6" s="20"/>
      <c r="E6" s="20"/>
    </row>
    <row r="7" spans="1:7" ht="25" customHeight="1" x14ac:dyDescent="0.35"/>
    <row r="8" spans="1:7" ht="30.5" customHeight="1" x14ac:dyDescent="0.35">
      <c r="A8" s="8" t="s">
        <v>0</v>
      </c>
      <c r="B8" s="21" t="s">
        <v>1</v>
      </c>
      <c r="C8" s="21"/>
      <c r="D8" s="9"/>
      <c r="E8" s="10" t="s">
        <v>13</v>
      </c>
      <c r="F8" s="10" t="s">
        <v>14</v>
      </c>
      <c r="G8" s="10" t="s">
        <v>16</v>
      </c>
    </row>
    <row r="9" spans="1:7" ht="25" customHeight="1" x14ac:dyDescent="0.35">
      <c r="A9" s="11" t="s">
        <v>2</v>
      </c>
      <c r="B9" s="12" t="s">
        <v>6</v>
      </c>
      <c r="C9" s="12"/>
      <c r="D9" s="4" t="s">
        <v>17</v>
      </c>
      <c r="E9" s="17"/>
      <c r="F9" s="14" t="str">
        <f>IF(E9="","",IF(E9=D9,5,IF(E9=D10,2.5,0)))</f>
        <v/>
      </c>
      <c r="G9" s="14">
        <v>5</v>
      </c>
    </row>
    <row r="10" spans="1:7" ht="25" customHeight="1" x14ac:dyDescent="0.35">
      <c r="A10" s="11"/>
      <c r="B10" s="12"/>
      <c r="C10" s="12"/>
      <c r="D10" s="4" t="s">
        <v>18</v>
      </c>
      <c r="E10" s="17"/>
      <c r="F10" s="14"/>
      <c r="G10" s="14"/>
    </row>
    <row r="11" spans="1:7" ht="25" customHeight="1" x14ac:dyDescent="0.35">
      <c r="A11" s="11"/>
      <c r="B11" s="12"/>
      <c r="C11" s="12"/>
      <c r="D11" s="4" t="s">
        <v>19</v>
      </c>
      <c r="E11" s="17"/>
      <c r="F11" s="14"/>
      <c r="G11" s="14"/>
    </row>
    <row r="12" spans="1:7" ht="25" customHeight="1" x14ac:dyDescent="0.35">
      <c r="A12" s="11" t="s">
        <v>3</v>
      </c>
      <c r="B12" s="12" t="s">
        <v>7</v>
      </c>
      <c r="C12" s="12"/>
      <c r="D12" s="4" t="s">
        <v>20</v>
      </c>
      <c r="E12" s="13"/>
      <c r="F12" s="14" t="str">
        <f>IF(E12="","",IF(E12=D12,1,0))</f>
        <v/>
      </c>
      <c r="G12" s="14">
        <v>1</v>
      </c>
    </row>
    <row r="13" spans="1:7" ht="25" customHeight="1" x14ac:dyDescent="0.35">
      <c r="A13" s="11"/>
      <c r="B13" s="12"/>
      <c r="C13" s="12"/>
      <c r="D13" s="4" t="s">
        <v>21</v>
      </c>
      <c r="E13" s="13"/>
      <c r="F13" s="14"/>
      <c r="G13" s="14"/>
    </row>
    <row r="14" spans="1:7" ht="25" customHeight="1" x14ac:dyDescent="0.35">
      <c r="A14" s="11" t="s">
        <v>4</v>
      </c>
      <c r="B14" s="12" t="s">
        <v>8</v>
      </c>
      <c r="C14" s="12"/>
      <c r="D14" s="4" t="s">
        <v>22</v>
      </c>
      <c r="E14" s="13"/>
      <c r="F14" s="14" t="str">
        <f>IF(E14="","",IF(E14=D14,1,IF(E14=D15,0.5,0)))</f>
        <v/>
      </c>
      <c r="G14" s="14">
        <v>1</v>
      </c>
    </row>
    <row r="15" spans="1:7" ht="25" customHeight="1" x14ac:dyDescent="0.35">
      <c r="A15" s="11"/>
      <c r="B15" s="12"/>
      <c r="C15" s="12"/>
      <c r="D15" s="4" t="s">
        <v>23</v>
      </c>
      <c r="E15" s="13"/>
      <c r="F15" s="14"/>
      <c r="G15" s="14"/>
    </row>
    <row r="16" spans="1:7" ht="25" customHeight="1" x14ac:dyDescent="0.35">
      <c r="A16" s="11"/>
      <c r="B16" s="12"/>
      <c r="C16" s="12"/>
      <c r="D16" s="4" t="s">
        <v>24</v>
      </c>
      <c r="E16" s="13"/>
      <c r="F16" s="14"/>
      <c r="G16" s="14"/>
    </row>
    <row r="17" spans="1:7" ht="25" customHeight="1" x14ac:dyDescent="0.35">
      <c r="A17" s="11" t="s">
        <v>5</v>
      </c>
      <c r="B17" s="16" t="s">
        <v>9</v>
      </c>
      <c r="C17" s="16"/>
      <c r="D17" s="4" t="s">
        <v>25</v>
      </c>
      <c r="E17" s="13"/>
      <c r="F17" s="14" t="str">
        <f>IF(E17="","",IF(E17=D17,2,IF(E17=D18,1,0)))</f>
        <v/>
      </c>
      <c r="G17" s="14">
        <v>2</v>
      </c>
    </row>
    <row r="18" spans="1:7" ht="25" customHeight="1" x14ac:dyDescent="0.35">
      <c r="A18" s="11"/>
      <c r="B18" s="16"/>
      <c r="C18" s="16"/>
      <c r="D18" s="4" t="s">
        <v>26</v>
      </c>
      <c r="E18" s="13"/>
      <c r="F18" s="14"/>
      <c r="G18" s="14"/>
    </row>
    <row r="19" spans="1:7" ht="25" customHeight="1" x14ac:dyDescent="0.35">
      <c r="A19" s="11"/>
      <c r="B19" s="16"/>
      <c r="C19" s="16"/>
      <c r="D19" s="4" t="s">
        <v>27</v>
      </c>
      <c r="E19" s="13"/>
      <c r="F19" s="14"/>
      <c r="G19" s="14"/>
    </row>
    <row r="20" spans="1:7" ht="25" customHeight="1" x14ac:dyDescent="0.35">
      <c r="A20" s="11" t="s">
        <v>10</v>
      </c>
      <c r="B20" s="12" t="s">
        <v>11</v>
      </c>
      <c r="C20" s="12"/>
      <c r="D20" s="4" t="s">
        <v>28</v>
      </c>
      <c r="E20" s="13"/>
      <c r="F20" s="14" t="str">
        <f>IF(E20="","",IF(E20=D20,2,IF(E20=D21,1.4,IF(E20=D22,0.8,0))))</f>
        <v/>
      </c>
      <c r="G20" s="14">
        <v>2</v>
      </c>
    </row>
    <row r="21" spans="1:7" ht="25" customHeight="1" x14ac:dyDescent="0.35">
      <c r="A21" s="11"/>
      <c r="B21" s="12"/>
      <c r="C21" s="12"/>
      <c r="D21" s="4" t="s">
        <v>29</v>
      </c>
      <c r="E21" s="13"/>
      <c r="F21" s="14"/>
      <c r="G21" s="14"/>
    </row>
    <row r="22" spans="1:7" ht="25" customHeight="1" x14ac:dyDescent="0.35">
      <c r="A22" s="11"/>
      <c r="B22" s="12"/>
      <c r="C22" s="12"/>
      <c r="D22" s="4" t="s">
        <v>30</v>
      </c>
      <c r="E22" s="13"/>
      <c r="F22" s="14"/>
      <c r="G22" s="14"/>
    </row>
    <row r="23" spans="1:7" ht="25" customHeight="1" x14ac:dyDescent="0.35">
      <c r="A23" s="11"/>
      <c r="B23" s="12"/>
      <c r="C23" s="12"/>
      <c r="D23" s="4" t="s">
        <v>31</v>
      </c>
      <c r="E23" s="13"/>
      <c r="F23" s="14"/>
      <c r="G23" s="14"/>
    </row>
    <row r="24" spans="1:7" hidden="1" x14ac:dyDescent="0.35">
      <c r="E24" s="5" t="s">
        <v>15</v>
      </c>
      <c r="F24" s="6" t="str">
        <f>IF(COUNTA(E9,E12,E14,E17,E20)=0,"",SUM(F9,F12,F14,F17,F20))</f>
        <v/>
      </c>
      <c r="G24" s="7">
        <v>11</v>
      </c>
    </row>
  </sheetData>
  <sheetProtection algorithmName="SHA-512" hashValue="WtLgtmPsZkuUnzq67YYIOv5EdA46PNJXHU/Wfcgj0pSw9i2/aD1f+z9sQSNA77D7+jSb/eGz7nFLQZqGsQNdDw==" saltValue="dodTa970vEWzMDa+M8t+Ug==" spinCount="100000" sheet="1" objects="1" scenarios="1" selectLockedCells="1"/>
  <mergeCells count="30">
    <mergeCell ref="A4:D4"/>
    <mergeCell ref="A6:B6"/>
    <mergeCell ref="C6:E6"/>
    <mergeCell ref="B8:C8"/>
    <mergeCell ref="A17:A19"/>
    <mergeCell ref="B17:C19"/>
    <mergeCell ref="E17:E19"/>
    <mergeCell ref="F17:F19"/>
    <mergeCell ref="G17:G19"/>
    <mergeCell ref="A2:G2"/>
    <mergeCell ref="A14:A16"/>
    <mergeCell ref="B14:C16"/>
    <mergeCell ref="E14:E16"/>
    <mergeCell ref="F14:F16"/>
    <mergeCell ref="G14:G16"/>
    <mergeCell ref="A9:A11"/>
    <mergeCell ref="B9:C11"/>
    <mergeCell ref="E9:E11"/>
    <mergeCell ref="F9:F11"/>
    <mergeCell ref="G9:G11"/>
    <mergeCell ref="A12:A13"/>
    <mergeCell ref="B12:C13"/>
    <mergeCell ref="E12:E13"/>
    <mergeCell ref="F12:F13"/>
    <mergeCell ref="G12:G13"/>
    <mergeCell ref="A20:A23"/>
    <mergeCell ref="B20:C23"/>
    <mergeCell ref="E20:E23"/>
    <mergeCell ref="F20:F23"/>
    <mergeCell ref="G20:G23"/>
  </mergeCells>
  <dataValidations count="6">
    <dataValidation type="list" allowBlank="1" showInputMessage="1" showErrorMessage="1" errorTitle="Ongeldige keuze" error="Kies uitsluitend een antwoord uit de keuzelijst." promptTitle="Kies één antwoord" prompt="Selecteer het antwoord dat voor deze GC van toepassing is." sqref="E20:E23" xr:uid="{78985015-FF8F-48E1-93BD-350E02ADAACB}">
      <formula1>$D$20:$D$23</formula1>
    </dataValidation>
    <dataValidation type="list" allowBlank="1" showInputMessage="1" showErrorMessage="1" errorTitle="Ongeldige keuze" error="Kies uitsluitend een antwoord uit de keuzelijst." promptTitle="Kies één antwoord" prompt="Selecteer het antwoord dat voor deze GC van toepassing is." sqref="E17:E19" xr:uid="{DBF75E52-87F8-4424-99F3-B3A70B0A49F0}">
      <formula1>$D$17:$D$19</formula1>
    </dataValidation>
    <dataValidation type="list" allowBlank="1" showInputMessage="1" showErrorMessage="1" errorTitle="Ongeldige keuze" error="Kies uitsluitend een antwoord uit de keuzelijst." promptTitle="Kies één antwoord" prompt="Selecteer het antwoord dat voor deze GC van toepassing is." sqref="E14:E16" xr:uid="{4576873E-C113-47EC-94E7-40F5DEE600C7}">
      <formula1>$D$14:$D$16</formula1>
    </dataValidation>
    <dataValidation type="list" allowBlank="1" showInputMessage="1" showErrorMessage="1" errorTitle="Ongeldige keuze" error="Kies uitsluitend een antwoord uit de keuzelijst." promptTitle="Kies één antwoord" prompt="Selecteer het antwoord dat voor deze GC van toepassing is." sqref="E12:E13" xr:uid="{A4DB2C3C-6F3D-4B4F-B526-7E7727DC3936}">
      <formula1>$D$12:$D$13</formula1>
    </dataValidation>
    <dataValidation type="list" allowBlank="1" showInputMessage="1" showErrorMessage="1" errorTitle="Ongeldige keuze" error="Kies uitsluitend een antwoord uit de keuzelijst." promptTitle="Kies één antwoord" prompt="Selecteer het antwoord dat voor deze GC van toepassing is." sqref="E9:E11" xr:uid="{09910CA5-59A9-46C3-9A7F-DD6DDF7987E6}">
      <formula1>$D$9:$D$11</formula1>
    </dataValidation>
    <dataValidation allowBlank="1" showInputMessage="1" showErrorMessage="1" promptTitle="Naam inschrijver" prompt="Vul hier de volledige naam van de inschrijver in." sqref="C6:E6" xr:uid="{2E0B0F9E-0865-4655-BC80-58A8251116B2}"/>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2B8E19DD9BD434CA690A472C9B2DE3C" ma:contentTypeVersion="3" ma:contentTypeDescription="Een nieuw document maken." ma:contentTypeScope="" ma:versionID="5dc9bf61f4464abe316413b98b81415b">
  <xsd:schema xmlns:xsd="http://www.w3.org/2001/XMLSchema" xmlns:xs="http://www.w3.org/2001/XMLSchema" xmlns:p="http://schemas.microsoft.com/office/2006/metadata/properties" xmlns:ns2="7dfbd924-ea30-4d10-81a3-4482665d30d0" targetNamespace="http://schemas.microsoft.com/office/2006/metadata/properties" ma:root="true" ma:fieldsID="e8a005069a88b2c873897be3204080cd" ns2:_="">
    <xsd:import namespace="7dfbd924-ea30-4d10-81a3-4482665d30d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fbd924-ea30-4d10-81a3-4482665d30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653790-4434-4E48-881D-D7E5D9803B4C}">
  <ds:schemaRefs>
    <ds:schemaRef ds:uri="http://schemas.microsoft.com/sharepoint/v3/contenttype/forms"/>
  </ds:schemaRefs>
</ds:datastoreItem>
</file>

<file path=customXml/itemProps2.xml><?xml version="1.0" encoding="utf-8"?>
<ds:datastoreItem xmlns:ds="http://schemas.openxmlformats.org/officeDocument/2006/customXml" ds:itemID="{E5A6A1CB-BB59-40FE-AA98-276D8C9CDA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fbd924-ea30-4d10-81a3-4482665d3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3F50F7-7401-4BC1-BBFE-3889543DD0D3}">
  <ds:schemaRefs>
    <ds:schemaRef ds:uri="http://schemas.microsoft.com/office/2006/documentManagement/types"/>
    <ds:schemaRef ds:uri="7dfbd924-ea30-4d10-81a3-4482665d30d0"/>
    <ds:schemaRef ds:uri="http://schemas.microsoft.com/office/infopath/2007/PartnerControls"/>
    <ds:schemaRef ds:uri="http://purl.org/dc/term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c77dc5d5-1840-4715-a0b4-893a2b371d80}" enabled="1" method="Standard" siteId="{ad89fa4f-e4a0-4ddb-9d18-f7eeec649ff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GC PE Gasafblaasunits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Rijken, Renée</dc:creator>
  <cp:lastModifiedBy>Rijken, Renée</cp:lastModifiedBy>
  <dcterms:created xsi:type="dcterms:W3CDTF">2026-10-06T11:22:55Z</dcterms:created>
  <dcterms:modified xsi:type="dcterms:W3CDTF">2026-10-14T12:15:29Z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0x01010062B8E19DD9BD434CA690A472C9B2DE3C</vt:lpwstr>
  </property>
</Properties>
</file>