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mcgonline-my.sharepoint.com/personal/a_hake_umcg_nl/Documents/Documenten/documenten/EA onderhoud CTB apparatuur/"/>
    </mc:Choice>
  </mc:AlternateContent>
  <xr:revisionPtr revIDLastSave="3" documentId="8_{685D440D-5EEF-4A1A-8AEB-80AC381C4C8D}" xr6:coauthVersionLast="47" xr6:coauthVersionMax="47" xr10:uidLastSave="{F0352E80-5821-44F2-B02B-C3ADCF618BAE}"/>
  <bookViews>
    <workbookView xWindow="-120" yWindow="-120" windowWidth="51840" windowHeight="21120" xr2:uid="{00000000-000D-0000-FFFF-FFFF00000000}"/>
  </bookViews>
  <sheets>
    <sheet name="Prijsopgave aanbest. onderhoud" sheetId="1" r:id="rId1"/>
  </sheets>
  <definedNames>
    <definedName name="_xlnm.Print_Area" localSheetId="0">'Prijsopgave aanbest. onderhoud'!$B$3:$U$75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6" i="1" l="1"/>
  <c r="M56" i="1"/>
  <c r="K56" i="1"/>
  <c r="I56" i="1"/>
  <c r="G56" i="1"/>
  <c r="E56" i="1"/>
  <c r="O50" i="1"/>
  <c r="M50" i="1"/>
  <c r="K50" i="1"/>
  <c r="I50" i="1"/>
  <c r="G50" i="1"/>
  <c r="E50" i="1"/>
  <c r="C50" i="1"/>
  <c r="O44" i="1"/>
  <c r="M44" i="1"/>
  <c r="K44" i="1"/>
  <c r="I44" i="1"/>
  <c r="G44" i="1"/>
  <c r="E44" i="1"/>
  <c r="C44" i="1"/>
  <c r="O38" i="1"/>
  <c r="M38" i="1"/>
  <c r="K38" i="1"/>
  <c r="I38" i="1"/>
  <c r="G38" i="1"/>
  <c r="E38" i="1"/>
  <c r="C38" i="1"/>
  <c r="C61" i="1" l="1"/>
  <c r="E61" i="1"/>
  <c r="G61" i="1"/>
  <c r="I61" i="1"/>
  <c r="K61" i="1"/>
  <c r="M61" i="1"/>
  <c r="O61" i="1"/>
  <c r="C64" i="1" l="1"/>
  <c r="AI24" i="1" l="1"/>
  <c r="AI18" i="1"/>
  <c r="AI12" i="1"/>
  <c r="AI6" i="1"/>
  <c r="O24" i="1"/>
  <c r="O18" i="1"/>
  <c r="O12" i="1"/>
  <c r="O6" i="1"/>
  <c r="K24" i="1"/>
  <c r="K18" i="1"/>
  <c r="K12" i="1"/>
  <c r="K6" i="1"/>
  <c r="G24" i="1"/>
  <c r="E24" i="1"/>
  <c r="C12" i="1"/>
  <c r="I24" i="1"/>
  <c r="M24" i="1"/>
  <c r="Q24" i="1"/>
  <c r="S24" i="1"/>
  <c r="Y24" i="1"/>
  <c r="AA24" i="1"/>
  <c r="AC24" i="1"/>
  <c r="AE24" i="1"/>
  <c r="AG24" i="1"/>
  <c r="W24" i="1"/>
  <c r="U24" i="1"/>
  <c r="AG18" i="1"/>
  <c r="U18" i="1"/>
  <c r="E18" i="1"/>
  <c r="AG12" i="1"/>
  <c r="AE12" i="1"/>
  <c r="W12" i="1"/>
  <c r="U12" i="1"/>
  <c r="S12" i="1"/>
  <c r="M12" i="1"/>
  <c r="E12" i="1"/>
  <c r="AE6" i="1"/>
  <c r="AG6" i="1"/>
  <c r="G6" i="1"/>
  <c r="I6" i="1"/>
  <c r="M6" i="1"/>
  <c r="Q6" i="1"/>
  <c r="S6" i="1"/>
  <c r="U6" i="1"/>
  <c r="W6" i="1"/>
  <c r="Y6" i="1"/>
  <c r="AA6" i="1"/>
  <c r="AC6" i="1"/>
  <c r="E6" i="1"/>
  <c r="C6" i="1"/>
  <c r="AI29" i="1" l="1"/>
  <c r="O29" i="1"/>
  <c r="K29" i="1"/>
  <c r="AE18" i="1"/>
  <c r="AE29" i="1" s="1"/>
  <c r="AC12" i="1"/>
  <c r="AC18" i="1"/>
  <c r="AC29" i="1" s="1"/>
  <c r="AA12" i="1"/>
  <c r="AA18" i="1"/>
  <c r="Y12" i="1"/>
  <c r="Y18" i="1"/>
  <c r="W18" i="1"/>
  <c r="W29" i="1" s="1"/>
  <c r="S18" i="1"/>
  <c r="S29" i="1" s="1"/>
  <c r="Q12" i="1"/>
  <c r="Q18" i="1"/>
  <c r="M18" i="1"/>
  <c r="M29" i="1" s="1"/>
  <c r="I12" i="1"/>
  <c r="I18" i="1"/>
  <c r="G18" i="1"/>
  <c r="G12" i="1"/>
  <c r="U29" i="1"/>
  <c r="AG29" i="1"/>
  <c r="E29" i="1"/>
  <c r="Y29" i="1" l="1"/>
  <c r="AA29" i="1"/>
  <c r="Q29" i="1"/>
  <c r="I29" i="1"/>
  <c r="G29" i="1"/>
  <c r="C32" i="1" s="1"/>
  <c r="C66" i="1" s="1"/>
  <c r="C18" i="1"/>
</calcChain>
</file>

<file path=xl/sharedStrings.xml><?xml version="1.0" encoding="utf-8"?>
<sst xmlns="http://schemas.openxmlformats.org/spreadsheetml/2006/main" count="90" uniqueCount="67">
  <si>
    <t>Model: Trilogy 100 
Merk: Respironics  
Soort: beademingsapparaat</t>
  </si>
  <si>
    <t>Model: Astral
Merk: Resmed  
Soort: beademingsapparaat</t>
  </si>
  <si>
    <t>Model: Trilogy Evo  
Merk: Respironics  
Soort: beademingsapparaat</t>
  </si>
  <si>
    <t>Model: luisa
Merk: Löwenstein 
Soort: beademingsapparaat</t>
  </si>
  <si>
    <t>Model: Luisa-accu
Merk: Löwenstein 
Soort:accu</t>
  </si>
  <si>
    <t>Model: CoughAssist E70 
Merk: Respironics 
Soort: hoestmachine</t>
  </si>
  <si>
    <t>Model: Caro 
Merk: Löwenstein 
Soort: hoestmachine</t>
  </si>
  <si>
    <t>Model: Breas
Merk: Breas
Soort: uitzuigapparaat</t>
  </si>
  <si>
    <t>Model: Asskea
Merk: Asseka
Soort: uitzuigapparaat</t>
  </si>
  <si>
    <t>Model: Medela Basic 30 
Merk: Medela
Soort: uitzuigapparaat</t>
  </si>
  <si>
    <t>Model: Medela Clario 
Merk: Medela 
Soort: uitzuigapparaat</t>
  </si>
  <si>
    <t>Model: HC 550 
Merk: F&amp;P
Soort: bevochtiger</t>
  </si>
  <si>
    <t>Model: MR 810  MY820
Merk: F&amp;P
Soort: bevochtiger</t>
  </si>
  <si>
    <t>Model: HC 150  
Merk: F&amp;P
Soort: bevochtiger</t>
  </si>
  <si>
    <t>Model: Trolley + contactdoos 
Merk: nvt
Soort: restapparatuur</t>
  </si>
  <si>
    <t>Model: WILAmed Aircon Gen2 
Merk: WILAmed 
Soort: bevochtiger</t>
  </si>
  <si>
    <t>Model: Rolstoelen 
Merk: Divers 
Soort: Opbouw beademing</t>
  </si>
  <si>
    <t>Geschat onderhoudsaantal contractjaar 1</t>
  </si>
  <si>
    <t>De onderhoudsprijs, exclusief BTW, voor onderhoud aan het apparaat in jaar 1 volgens opgave in de Service Overeenkomst (SSO) in onderhavige aanbesteding</t>
  </si>
  <si>
    <t xml:space="preserve">Totaal onderhoudsbedrag in jaar 1 excl. BTW </t>
  </si>
  <si>
    <t>Afschrijvingsaantal contractjaar 1</t>
  </si>
  <si>
    <t>Aanschafaantal contractjaar 1</t>
  </si>
  <si>
    <t>Geschat onderhoudsaantal contractjaar 2</t>
  </si>
  <si>
    <t>De onderhoudsprijs, exclusief BTW, voor onderhoud aan het apparaat in jaar 2 volgens opgave in de Service Overeenkomst (SSO) in onderhavige aanbesteding</t>
  </si>
  <si>
    <t xml:space="preserve">Totaal onderhoudsbedrag in jaar 2 excl. BTW </t>
  </si>
  <si>
    <t>Afschrijvingsaantal contractjaar 2</t>
  </si>
  <si>
    <t>Aanschafaantal contractjaar 2</t>
  </si>
  <si>
    <t>Geschat onderhoudsaantal contractjaar 3</t>
  </si>
  <si>
    <t>De onderhoudsprijs, exclusief BTW, voor onderhoud aan het apparaat in jaar 3 volgens opgave in de Service Overeenkomst (SSO) in onderhavige aanbesteding</t>
  </si>
  <si>
    <t xml:space="preserve">Totaal onderhoudsbedrag in jaar 3 excl. BTW </t>
  </si>
  <si>
    <t>Afschrijvingsaantal contractjaar 3</t>
  </si>
  <si>
    <t>Aanschafaantal contractjaar 3</t>
  </si>
  <si>
    <t>Geschat onderhoudsaantal contractjaar 4</t>
  </si>
  <si>
    <t>De onderhoudsprijs, exclusief BTW, voor onderhoud aan het apparaat in jaar 4 volgens opgave in de Service Overeenkomst (SSO) in onderhavige aanbesteding</t>
  </si>
  <si>
    <t xml:space="preserve">Totaal onderhoudsbedrag in jaar 4 excl. BTW </t>
  </si>
  <si>
    <t>Afschrijvingsaantal contractjaar 4</t>
  </si>
  <si>
    <t>Aanschafaantal contractjaar 4</t>
  </si>
  <si>
    <t>Totaal onderhoudsbedrag per soort apparaat voor jaar 1 tot en met jaar 4 excl. BTW</t>
  </si>
  <si>
    <t>*</t>
  </si>
  <si>
    <t>Belangrijke opmerkingen:</t>
  </si>
  <si>
    <t>De in het prijzenblad opgenomen aantallen zijn gebaseerd op de huidige omvang van het apparatuurbestand van het CTB en dienen uitsluitend ten behoeve van de beoordeling van de inschrijvingen. De daadwerkelijke aantallen gedurende de looptijd van de overeenkomst kunnen afwijken als gevolg van onder andere wijzigingen in de patiëntenpopulatie, afspraken met zorgverzekeraars, wijzigingen in de benodigde therapieën, vervanging van apparatuur en voortschrijdend medisch inzicht.</t>
  </si>
  <si>
    <t>Aan de opgenomen aantallen kunnen geen rechten worden ontleend. De opdrachtnemer heeft geen aanspraak op een minimale afname, minimale omzet of een vast aantal te onderhouden apparaten.</t>
  </si>
  <si>
    <t>De aangeboden onderhoudstarieven kunnen gedurende de looptijd van de overeenkomst vanaf contractjaar 2 worden geïndexeerd overeenkomstig de prijsindexcijfers voor personele en materiële kosten van de Nederlandse Zorgautoriteit (NZa). Ten behoeve van een objectieve vergelijking van de inschrijvingen dient de inschrijver bij inschrijving geen indexering toe te passen. Alle tarieven dienen te worden opgegeven op prijspeil van de datum van inschrijving.</t>
  </si>
  <si>
    <t>De onderhoudskosten dienen maandelijks achteraf te worden gefactureerd.</t>
  </si>
  <si>
    <t xml:space="preserve">De in dit prijzenblad opgenomen tarieven dienen volledig in overeenstemming te zijn met de Standaard Service Overeenkomst (SSO), Bijlage A1 </t>
  </si>
  <si>
    <t>Het totale inschrijfbedrag wordt uitsluitend gebruikt voor de beoordeling en vergelijking van de inschrijvingen. De beoordeling vindt plaats op basis van de totale onderhoudsbehoefte van het CTB voor zowel life-support als non-life-support beademingsapparatuur.</t>
  </si>
  <si>
    <t>De daadwerkelijke vergoeding gedurende de uitvoering van de overeenkomst wordt gebaseerd op het werkelijk aantal door de opdrachtnemer onderhouden apparaten en de door de inschrijver aangeboden onderhoudstarieven.</t>
  </si>
  <si>
    <t>€1.120.000,-</t>
  </si>
  <si>
    <t>Bijlage G onderhoud LIFE en NONLIFE support apparatuur CTB UMCG</t>
  </si>
  <si>
    <t>Model: Prisma Vent met accu
Merk: lowenstein  
Soort: beademingsapparaat</t>
  </si>
  <si>
    <t>Model: Prisma Vent zonder accu
Merk: Lowenstein
Soort: beademingsapparaat</t>
  </si>
  <si>
    <t>Model: Bipap A40
Merk: Respironics  
Soort: beademingsapparaat</t>
  </si>
  <si>
    <t>Model: Stellar
Merk: Resmed
Soort: beademingsapparaat</t>
  </si>
  <si>
    <t>Model: Aircurve 10SC Pacewave
Merk: Resmed
Soort: beademingsapparaat</t>
  </si>
  <si>
    <t>Model: Lumis 150
Merk: Resmed
Soort: uitzuigapparaat</t>
  </si>
  <si>
    <t>Invuldocument  LIFESUPPORT onderhoud thuisbeademingsapparatuur en aanvullende apparatuur</t>
  </si>
  <si>
    <t>Invuldocument NON-LIFE SUPPORT onderhoud thuisbeademingsapparatuur en aanvullende apparatuur</t>
  </si>
  <si>
    <t>De inschrijver dient in alle groen en blauw gemarkeerde cellen een onderhoudstarief exclusief btw op te geven voor het betreffende apparaat. In de overige cellen mogen geen wijzigingen worden aangebracht. Indien één of meer verplichte prijsopgaven ontbreken, wordt de inschrijving ongeldig verklaard.</t>
  </si>
  <si>
    <t>Totaal inschrijfbedrag NON-LIFE SUPPORT onderhoud voor jaar 1 tot en met jaar 4 excl. BTW</t>
  </si>
  <si>
    <t>Totaal inschrijfbedrag onderhoud LIFE SUPPORT voor jaar 1 tot en met jaar 4 excl. BTW</t>
  </si>
  <si>
    <t>€820.000,-</t>
  </si>
  <si>
    <t>Totaal inschrijfbedrag LIFE en NON-LIFE SUPPORT ONDERHOUD VOOR JAAR 1 TOT EN MET JAAR 4 excl. BTW</t>
  </si>
  <si>
    <t>De overeenkomst heeft een initiële looptijd van vier (4) jaar. Daarnaast beschikt het UMCG over twee keer een (1) optiejaar. De totale contractperiode kan maximaal zes (6) jaren duren. Indien het UMCG gebruikmaakt van deze verlengingsopties, gelden gedurende de verlengingsperiode dezelfde voorwaarden, tarieven en indexeringsafspraken als opgenomen in de overeenkomst.</t>
  </si>
  <si>
    <t>Let op: de  totale inschrijfbedragen voor life en non-life support  mogen respectievelijk de in cel E32 en E64  opgenomen plafondbedragen niet overschrijden. Een inschrijving die de plafondbedragen overschrijdt wordt terzijde gelegd.</t>
  </si>
  <si>
    <t>Het in regel 66 berekende totale inschrijfbedrag voor life-support en non-life-support onderhoud geldt als de inschrijfprijs voor de beoordeling van de beste prijs-kwaliteitverhouding.</t>
  </si>
  <si>
    <t>*PLAFONDBEDRAG excl. BTW, TOTAAL INSCHRIJFPRIJS LIFE SUPPORT MAG DIT BEDRAG NIET OVERSCHRIJDEN!</t>
  </si>
  <si>
    <t>*PLAFONDBEDRAG excl. BTW, TOTAAL INSCHRIJFPRIJS NON-LIFE SUPPORT MAG DIT BEDRAG NIET OVERSCHRIJDEN!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</si>
</sst>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_-"/>
    <numFmt numFmtId="165" formatCode="#,##0.00_-"/>
    <numFmt numFmtId="166" formatCode="&quot;€&quot;\ #,##0.00"/>
  </numFmts>
  <fonts count="21">
    <font>
      <sz val="11"/>
      <color theme="1"/>
      <name val="Calibri"/>
      <family val="2"/>
      <scheme val="minor"/>
    </font>
    <font>
      <sz val="10"/>
      <name val="Arial"/>
      <family val="2"/>
    </font>
    <font>
      <b/>
      <sz val="14"/>
      <color theme="1"/>
      <name val="Calibri"/>
      <family val="2"/>
      <scheme val="minor"/>
    </font>
    <font>
      <b/>
      <sz val="14"/>
      <name val="Calibri"/>
      <family val="2"/>
      <scheme val="minor"/>
    </font>
    <font>
      <b/>
      <sz val="16"/>
      <color theme="1"/>
      <name val="Calibri"/>
      <family val="2"/>
      <scheme val="minor"/>
    </font>
    <font>
      <sz val="14"/>
      <color theme="1"/>
      <name val="Calibri"/>
      <family val="2"/>
      <scheme val="minor"/>
    </font>
    <font>
      <b/>
      <sz val="14"/>
      <color rgb="FFFF0000"/>
      <name val="Calibri"/>
      <family val="2"/>
      <scheme val="minor"/>
    </font>
    <font>
      <sz val="16"/>
      <color rgb="FFFF0000"/>
      <name val="Calibri"/>
      <family val="2"/>
      <scheme val="minor"/>
    </font>
    <font>
      <sz val="11"/>
      <color theme="1"/>
      <name val="Calibri"/>
      <family val="2"/>
      <scheme val="minor"/>
    </font>
    <font>
      <sz val="11"/>
      <name val="Outfit"/>
    </font>
    <font>
      <sz val="11"/>
      <color theme="1"/>
      <name val="Outfit"/>
    </font>
    <font>
      <b/>
      <sz val="11"/>
      <color theme="1"/>
      <name val="Outfit"/>
    </font>
    <font>
      <b/>
      <sz val="16"/>
      <name val="Outfit"/>
    </font>
    <font>
      <b/>
      <sz val="11"/>
      <name val="Outfit"/>
    </font>
    <font>
      <b/>
      <sz val="14"/>
      <color theme="1"/>
      <name val="Outfit"/>
    </font>
    <font>
      <b/>
      <sz val="11"/>
      <name val="Outfit "/>
    </font>
    <font>
      <sz val="11"/>
      <color theme="1"/>
      <name val="Outfit "/>
    </font>
    <font>
      <b/>
      <i/>
      <sz val="14"/>
      <color theme="1"/>
      <name val="Calibri"/>
      <family val="2"/>
      <scheme val="minor"/>
    </font>
    <font>
      <b/>
      <sz val="20"/>
      <color theme="1"/>
      <name val="Outfit "/>
    </font>
    <font>
      <b/>
      <sz val="14"/>
      <name val="Outfit"/>
    </font>
    <font>
      <sz val="11"/>
      <color rgb="FFFF0000"/>
      <name val="Outfit"/>
    </font>
  </fonts>
  <fills count="9">
    <fill>
      <patternFill patternType="none"/>
    </fill>
    <fill>
      <patternFill patternType="gray125"/>
    </fill>
    <fill>
      <patternFill patternType="solid">
        <fgColor theme="0" tint="-0.249977111117893"/>
        <bgColor indexed="64"/>
      </patternFill>
    </fill>
    <fill>
      <patternFill patternType="solid">
        <fgColor theme="6"/>
        <bgColor indexed="64"/>
      </patternFill>
    </fill>
    <fill>
      <patternFill patternType="solid">
        <fgColor rgb="FFFF0000"/>
        <bgColor indexed="64"/>
      </patternFill>
    </fill>
    <fill>
      <patternFill patternType="solid">
        <fgColor rgb="FF808080"/>
        <bgColor indexed="64"/>
      </patternFill>
    </fill>
    <fill>
      <patternFill patternType="solid">
        <fgColor rgb="FFFFC000"/>
        <bgColor indexed="64"/>
      </patternFill>
    </fill>
    <fill>
      <patternFill patternType="solid">
        <fgColor theme="8" tint="0.399975585192419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0" fontId="1" fillId="0" borderId="0"/>
    <xf numFmtId="44" fontId="8" fillId="0" borderId="0" applyFont="0" applyFill="0" applyBorder="0" applyAlignment="0" applyProtection="0"/>
  </cellStyleXfs>
  <cellXfs count="83">
    <xf numFmtId="0" fontId="0" fillId="0" borderId="0" xfId="0"/>
    <xf numFmtId="0" fontId="0" fillId="0" borderId="0" xfId="0" applyAlignment="1">
      <alignment horizontal="right"/>
    </xf>
    <xf numFmtId="165" fontId="2" fillId="0" borderId="0" xfId="0" applyNumberFormat="1" applyFont="1"/>
    <xf numFmtId="165" fontId="2" fillId="0" borderId="0" xfId="0" applyNumberFormat="1" applyFont="1" applyAlignment="1">
      <alignment horizontal="right"/>
    </xf>
    <xf numFmtId="165" fontId="5" fillId="0" borderId="0" xfId="0" applyNumberFormat="1" applyFont="1" applyAlignment="1">
      <alignment horizontal="right"/>
    </xf>
    <xf numFmtId="165" fontId="5" fillId="0" borderId="0" xfId="0" applyNumberFormat="1" applyFont="1"/>
    <xf numFmtId="0" fontId="6" fillId="0" borderId="0" xfId="0" applyFont="1" applyAlignment="1">
      <alignment horizontal="right"/>
    </xf>
    <xf numFmtId="165" fontId="7" fillId="0" borderId="0" xfId="0" applyNumberFormat="1" applyFont="1" applyAlignment="1">
      <alignment horizontal="left" vertical="top"/>
    </xf>
    <xf numFmtId="165" fontId="3" fillId="0" borderId="0" xfId="0" applyNumberFormat="1" applyFont="1" applyAlignment="1">
      <alignment horizontal="right"/>
    </xf>
    <xf numFmtId="166" fontId="2" fillId="0" borderId="0" xfId="0" applyNumberFormat="1" applyFont="1" applyAlignment="1">
      <alignment horizontal="right"/>
    </xf>
    <xf numFmtId="44" fontId="5" fillId="0" borderId="0" xfId="2" applyFont="1" applyAlignment="1">
      <alignment horizontal="right"/>
    </xf>
    <xf numFmtId="44" fontId="0" fillId="0" borderId="0" xfId="2" applyFont="1" applyAlignment="1">
      <alignment horizontal="right"/>
    </xf>
    <xf numFmtId="0" fontId="12" fillId="0" borderId="0" xfId="0" applyFont="1"/>
    <xf numFmtId="0" fontId="0" fillId="0" borderId="0" xfId="0" applyAlignment="1">
      <alignment horizontal="right" wrapText="1"/>
    </xf>
    <xf numFmtId="0" fontId="0" fillId="0" borderId="0" xfId="0" applyAlignment="1">
      <alignment wrapText="1"/>
    </xf>
    <xf numFmtId="0" fontId="9" fillId="0" borderId="1" xfId="1" applyFont="1" applyBorder="1" applyAlignment="1">
      <alignment horizontal="right" wrapText="1"/>
    </xf>
    <xf numFmtId="0" fontId="9" fillId="0" borderId="2" xfId="1" applyFont="1" applyBorder="1" applyAlignment="1">
      <alignment horizontal="right" vertical="top" wrapText="1"/>
    </xf>
    <xf numFmtId="0" fontId="13" fillId="0" borderId="1" xfId="1" applyFont="1" applyBorder="1" applyAlignment="1">
      <alignment horizontal="right" wrapText="1"/>
    </xf>
    <xf numFmtId="0" fontId="9" fillId="0" borderId="4" xfId="1" applyFont="1" applyBorder="1" applyAlignment="1">
      <alignment horizontal="right" wrapText="1"/>
    </xf>
    <xf numFmtId="0" fontId="9" fillId="0" borderId="3" xfId="1" applyFont="1" applyBorder="1" applyAlignment="1">
      <alignment horizontal="right" wrapText="1"/>
    </xf>
    <xf numFmtId="0" fontId="9" fillId="0" borderId="0" xfId="1" applyFont="1" applyAlignment="1">
      <alignment horizontal="right" wrapText="1"/>
    </xf>
    <xf numFmtId="0" fontId="9" fillId="0" borderId="6" xfId="1" applyFont="1" applyBorder="1" applyAlignment="1">
      <alignment horizontal="right" vertical="top" wrapText="1"/>
    </xf>
    <xf numFmtId="0" fontId="9" fillId="0" borderId="8" xfId="1" applyFont="1" applyBorder="1" applyAlignment="1">
      <alignment horizontal="right" wrapText="1"/>
    </xf>
    <xf numFmtId="0" fontId="13" fillId="0" borderId="0" xfId="1" applyFont="1" applyAlignment="1">
      <alignment horizontal="right" wrapText="1"/>
    </xf>
    <xf numFmtId="0" fontId="10" fillId="0" borderId="0" xfId="0" applyFont="1" applyAlignment="1">
      <alignment horizontal="right"/>
    </xf>
    <xf numFmtId="0" fontId="11" fillId="0" borderId="0" xfId="0" applyFont="1" applyAlignment="1">
      <alignment horizontal="right"/>
    </xf>
    <xf numFmtId="0" fontId="10" fillId="0" borderId="0" xfId="0" applyFont="1"/>
    <xf numFmtId="0" fontId="15" fillId="0" borderId="1" xfId="1" applyFont="1" applyBorder="1" applyAlignment="1">
      <alignment horizontal="left" vertical="top" wrapText="1" shrinkToFit="1"/>
    </xf>
    <xf numFmtId="0" fontId="16" fillId="0" borderId="0" xfId="0" applyFont="1" applyAlignment="1">
      <alignment horizontal="left" vertical="top"/>
    </xf>
    <xf numFmtId="0" fontId="15" fillId="0" borderId="0" xfId="1" applyFont="1" applyAlignment="1">
      <alignment horizontal="left" vertical="top" wrapText="1" shrinkToFit="1"/>
    </xf>
    <xf numFmtId="0" fontId="14" fillId="3" borderId="1" xfId="0" applyFont="1" applyFill="1" applyBorder="1" applyAlignment="1">
      <alignment horizontal="left" vertical="top" wrapText="1"/>
    </xf>
    <xf numFmtId="0" fontId="9" fillId="0" borderId="14" xfId="1" applyFont="1" applyBorder="1" applyAlignment="1">
      <alignment horizontal="right" wrapText="1"/>
    </xf>
    <xf numFmtId="0" fontId="10" fillId="2" borderId="1" xfId="0" applyFont="1" applyFill="1" applyBorder="1" applyAlignment="1">
      <alignment horizontal="right"/>
    </xf>
    <xf numFmtId="164" fontId="10" fillId="3" borderId="2" xfId="0" applyNumberFormat="1" applyFont="1" applyFill="1" applyBorder="1" applyAlignment="1">
      <alignment horizontal="right"/>
    </xf>
    <xf numFmtId="164" fontId="11" fillId="2" borderId="1" xfId="0" applyNumberFormat="1" applyFont="1" applyFill="1" applyBorder="1" applyAlignment="1">
      <alignment horizontal="right"/>
    </xf>
    <xf numFmtId="0" fontId="10" fillId="5" borderId="5" xfId="0" applyFont="1" applyFill="1" applyBorder="1" applyAlignment="1">
      <alignment horizontal="right"/>
    </xf>
    <xf numFmtId="0" fontId="10" fillId="5" borderId="3" xfId="0" applyFont="1" applyFill="1" applyBorder="1" applyAlignment="1">
      <alignment horizontal="right"/>
    </xf>
    <xf numFmtId="0" fontId="10" fillId="2" borderId="7" xfId="0" applyFont="1" applyFill="1" applyBorder="1" applyAlignment="1">
      <alignment horizontal="right"/>
    </xf>
    <xf numFmtId="0" fontId="10" fillId="2" borderId="3" xfId="0" applyFont="1" applyFill="1" applyBorder="1" applyAlignment="1">
      <alignment horizontal="right"/>
    </xf>
    <xf numFmtId="164" fontId="11" fillId="0" borderId="0" xfId="0" applyNumberFormat="1" applyFont="1" applyAlignment="1">
      <alignment horizontal="right"/>
    </xf>
    <xf numFmtId="166" fontId="11" fillId="2" borderId="1" xfId="0" applyNumberFormat="1" applyFont="1" applyFill="1" applyBorder="1" applyAlignment="1">
      <alignment horizontal="right"/>
    </xf>
    <xf numFmtId="165" fontId="11" fillId="0" borderId="0" xfId="0" applyNumberFormat="1" applyFont="1"/>
    <xf numFmtId="166" fontId="11" fillId="0" borderId="0" xfId="0" applyNumberFormat="1" applyFont="1" applyAlignment="1">
      <alignment horizontal="right"/>
    </xf>
    <xf numFmtId="165" fontId="10" fillId="0" borderId="0" xfId="0" applyNumberFormat="1" applyFont="1" applyAlignment="1">
      <alignment horizontal="right"/>
    </xf>
    <xf numFmtId="165" fontId="10" fillId="0" borderId="0" xfId="0" applyNumberFormat="1" applyFont="1"/>
    <xf numFmtId="165" fontId="11" fillId="0" borderId="0" xfId="0" applyNumberFormat="1" applyFont="1" applyAlignment="1">
      <alignment horizontal="right"/>
    </xf>
    <xf numFmtId="165" fontId="20" fillId="0" borderId="0" xfId="0" applyNumberFormat="1" applyFont="1" applyAlignment="1">
      <alignment horizontal="left" vertical="top"/>
    </xf>
    <xf numFmtId="164" fontId="10" fillId="7" borderId="2" xfId="0" applyNumberFormat="1" applyFont="1" applyFill="1" applyBorder="1" applyAlignment="1">
      <alignment horizontal="right"/>
    </xf>
    <xf numFmtId="164" fontId="10" fillId="7" borderId="6" xfId="0" applyNumberFormat="1" applyFont="1" applyFill="1" applyBorder="1" applyAlignment="1">
      <alignment horizontal="right"/>
    </xf>
    <xf numFmtId="164" fontId="10" fillId="0" borderId="0" xfId="0" applyNumberFormat="1" applyFont="1" applyAlignment="1">
      <alignment horizontal="right"/>
    </xf>
    <xf numFmtId="164" fontId="10" fillId="0" borderId="2" xfId="0" applyNumberFormat="1" applyFont="1" applyBorder="1" applyAlignment="1">
      <alignment horizontal="right"/>
    </xf>
    <xf numFmtId="44" fontId="17" fillId="6" borderId="9" xfId="2" applyFont="1" applyFill="1" applyBorder="1" applyAlignment="1">
      <alignment horizontal="right"/>
    </xf>
    <xf numFmtId="165" fontId="2" fillId="6" borderId="10" xfId="0" applyNumberFormat="1" applyFont="1" applyFill="1" applyBorder="1"/>
    <xf numFmtId="165" fontId="5" fillId="6" borderId="11" xfId="0" applyNumberFormat="1" applyFont="1" applyFill="1" applyBorder="1" applyAlignment="1">
      <alignment wrapText="1"/>
    </xf>
    <xf numFmtId="165" fontId="5" fillId="6" borderId="11" xfId="0" applyNumberFormat="1" applyFont="1" applyFill="1" applyBorder="1"/>
    <xf numFmtId="165" fontId="5" fillId="6" borderId="11" xfId="0" applyNumberFormat="1" applyFont="1" applyFill="1" applyBorder="1" applyAlignment="1">
      <alignment horizontal="right"/>
    </xf>
    <xf numFmtId="165" fontId="5" fillId="6" borderId="12" xfId="0" applyNumberFormat="1" applyFont="1" applyFill="1" applyBorder="1"/>
    <xf numFmtId="0" fontId="10" fillId="0" borderId="0" xfId="0" applyFont="1" applyAlignment="1">
      <alignment horizontal="left" vertical="top"/>
    </xf>
    <xf numFmtId="0" fontId="13" fillId="0" borderId="1" xfId="1" applyFont="1" applyBorder="1" applyAlignment="1">
      <alignment horizontal="left" vertical="top" wrapText="1" shrinkToFit="1"/>
    </xf>
    <xf numFmtId="0" fontId="13" fillId="8" borderId="13" xfId="1" applyFont="1" applyFill="1" applyBorder="1" applyAlignment="1">
      <alignment horizontal="left" vertical="top" wrapText="1" shrinkToFit="1"/>
    </xf>
    <xf numFmtId="0" fontId="13" fillId="8" borderId="1" xfId="1" applyFont="1" applyFill="1" applyBorder="1" applyAlignment="1">
      <alignment horizontal="left" vertical="top" wrapText="1" shrinkToFit="1"/>
    </xf>
    <xf numFmtId="165" fontId="5" fillId="6" borderId="10" xfId="0" applyNumberFormat="1" applyFont="1" applyFill="1" applyBorder="1" applyAlignment="1">
      <alignment horizontal="right"/>
    </xf>
    <xf numFmtId="0" fontId="10" fillId="6" borderId="10" xfId="0" applyFont="1" applyFill="1" applyBorder="1"/>
    <xf numFmtId="0" fontId="10" fillId="6" borderId="12" xfId="0" applyFont="1" applyFill="1" applyBorder="1"/>
    <xf numFmtId="166" fontId="13" fillId="6" borderId="9" xfId="0" applyNumberFormat="1" applyFont="1" applyFill="1" applyBorder="1" applyAlignment="1">
      <alignment horizontal="right"/>
    </xf>
    <xf numFmtId="166" fontId="3" fillId="6" borderId="9" xfId="0" applyNumberFormat="1" applyFont="1" applyFill="1" applyBorder="1" applyAlignment="1">
      <alignment horizontal="right"/>
    </xf>
    <xf numFmtId="0" fontId="19" fillId="6" borderId="10" xfId="0" applyFont="1" applyFill="1" applyBorder="1" applyAlignment="1">
      <alignment horizontal="right"/>
    </xf>
    <xf numFmtId="0" fontId="19" fillId="6" borderId="9" xfId="0" applyFont="1" applyFill="1" applyBorder="1" applyAlignment="1">
      <alignment horizontal="right"/>
    </xf>
    <xf numFmtId="0" fontId="4" fillId="4" borderId="9" xfId="0" applyFont="1" applyFill="1" applyBorder="1" applyAlignment="1">
      <alignment horizontal="left" wrapText="1"/>
    </xf>
    <xf numFmtId="0" fontId="9" fillId="0" borderId="15" xfId="0" applyFont="1" applyBorder="1" applyAlignment="1">
      <alignment wrapText="1"/>
    </xf>
    <xf numFmtId="0" fontId="9" fillId="0" borderId="16" xfId="0" applyFont="1" applyBorder="1" applyAlignment="1">
      <alignment vertical="top" wrapText="1"/>
    </xf>
    <xf numFmtId="0" fontId="10" fillId="0" borderId="16" xfId="0" applyFont="1" applyBorder="1" applyAlignment="1">
      <alignment horizontal="left" vertical="top" wrapText="1"/>
    </xf>
    <xf numFmtId="0" fontId="9" fillId="0" borderId="16" xfId="0" applyFont="1" applyBorder="1" applyAlignment="1">
      <alignment horizontal="left" vertical="top" wrapText="1"/>
    </xf>
    <xf numFmtId="0" fontId="11" fillId="0" borderId="16"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8" fillId="6" borderId="10" xfId="0" applyFont="1" applyFill="1" applyBorder="1" applyAlignment="1">
      <alignment horizontal="center"/>
    </xf>
    <xf numFmtId="0" fontId="18" fillId="6" borderId="11" xfId="0" applyFont="1" applyFill="1" applyBorder="1" applyAlignment="1">
      <alignment horizontal="center"/>
    </xf>
    <xf numFmtId="0" fontId="18" fillId="6" borderId="12" xfId="0" applyFont="1" applyFill="1" applyBorder="1" applyAlignment="1">
      <alignment horizontal="center"/>
    </xf>
    <xf numFmtId="166" fontId="4" fillId="4" borderId="10" xfId="2" applyNumberFormat="1" applyFont="1" applyFill="1" applyBorder="1" applyAlignment="1">
      <alignment horizontal="center" vertical="center"/>
    </xf>
    <xf numFmtId="166" fontId="4" fillId="4" borderId="11" xfId="2" applyNumberFormat="1" applyFont="1" applyFill="1" applyBorder="1" applyAlignment="1">
      <alignment horizontal="center" vertical="center"/>
    </xf>
    <xf numFmtId="166" fontId="4" fillId="4" borderId="12" xfId="2" applyNumberFormat="1" applyFont="1" applyFill="1" applyBorder="1" applyAlignment="1">
      <alignment horizontal="center" vertical="center"/>
    </xf>
    <xf numFmtId="0" fontId="14" fillId="7" borderId="9" xfId="0" applyFont="1" applyFill="1" applyBorder="1" applyAlignment="1">
      <alignment horizontal="left" vertical="top" wrapText="1"/>
    </xf>
  </cellXfs>
  <cellStyles count="3">
    <cellStyle name="Standaard" xfId="0" builtinId="0"/>
    <cellStyle name="Standaard 2" xfId="1" xr:uid="{00000000-0005-0000-0000-00000100000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I80"/>
  <sheetViews>
    <sheetView showGridLines="0" tabSelected="1" topLeftCell="B31" zoomScale="87" zoomScaleNormal="87" zoomScaleSheetLayoutView="25" workbookViewId="0">
      <selection activeCell="B35" sqref="B35"/>
    </sheetView>
  </sheetViews>
  <sheetFormatPr defaultColWidth="9.140625" defaultRowHeight="15" customHeight="1"/>
  <cols>
    <col min="1" max="1" width="3" customWidth="1"/>
    <col min="2" max="2" width="104.85546875" style="1" customWidth="1"/>
    <col min="3" max="3" width="25.5703125" style="1" bestFit="1" customWidth="1"/>
    <col min="4" max="4" width="3.7109375" customWidth="1"/>
    <col min="5" max="5" width="25.5703125" style="1" bestFit="1" customWidth="1"/>
    <col min="6" max="6" width="3.7109375" customWidth="1"/>
    <col min="7" max="7" width="25.5703125" bestFit="1" customWidth="1"/>
    <col min="8" max="8" width="3.7109375" style="1" customWidth="1"/>
    <col min="9" max="9" width="25.5703125" bestFit="1" customWidth="1"/>
    <col min="10" max="10" width="5.140625" customWidth="1"/>
    <col min="11" max="11" width="25.5703125" customWidth="1"/>
    <col min="12" max="12" width="3.7109375" style="1" customWidth="1"/>
    <col min="13" max="13" width="22" bestFit="1" customWidth="1"/>
    <col min="14" max="14" width="3.7109375" style="1" customWidth="1"/>
    <col min="15" max="15" width="22" style="1" customWidth="1"/>
    <col min="16" max="16" width="3.7109375" style="1" customWidth="1"/>
    <col min="17" max="17" width="20.5703125" bestFit="1" customWidth="1"/>
    <col min="18" max="18" width="3.7109375" style="1" customWidth="1"/>
    <col min="19" max="19" width="22.7109375" bestFit="1" customWidth="1"/>
    <col min="20" max="20" width="3.7109375" style="1" customWidth="1"/>
    <col min="21" max="21" width="21.85546875" bestFit="1" customWidth="1"/>
    <col min="22" max="22" width="3.7109375" customWidth="1"/>
    <col min="23" max="23" width="20.5703125" bestFit="1" customWidth="1"/>
    <col min="24" max="24" width="3.7109375" customWidth="1"/>
    <col min="25" max="25" width="17.42578125" bestFit="1" customWidth="1"/>
    <col min="26" max="26" width="3.7109375" customWidth="1"/>
    <col min="27" max="27" width="17.42578125" bestFit="1" customWidth="1"/>
    <col min="28" max="28" width="3.7109375" customWidth="1"/>
    <col min="29" max="29" width="17.42578125" bestFit="1" customWidth="1"/>
    <col min="30" max="30" width="3.7109375" customWidth="1"/>
    <col min="31" max="31" width="26.42578125" bestFit="1" customWidth="1"/>
    <col min="32" max="32" width="3.7109375" customWidth="1"/>
    <col min="33" max="33" width="27.85546875" bestFit="1" customWidth="1"/>
    <col min="34" max="34" width="3.7109375" customWidth="1"/>
    <col min="35" max="35" width="26.5703125" customWidth="1"/>
  </cols>
  <sheetData>
    <row r="1" spans="2:35" ht="27" thickBot="1">
      <c r="B1" s="76" t="s">
        <v>48</v>
      </c>
      <c r="C1" s="77"/>
      <c r="D1" s="77"/>
      <c r="E1" s="77"/>
      <c r="F1" s="78"/>
    </row>
    <row r="2" spans="2:35" ht="25.5" customHeight="1">
      <c r="O2"/>
    </row>
    <row r="3" spans="2:35" ht="75">
      <c r="B3" s="30" t="s">
        <v>55</v>
      </c>
      <c r="C3" s="27" t="s">
        <v>0</v>
      </c>
      <c r="D3" s="28"/>
      <c r="E3" s="27" t="s">
        <v>1</v>
      </c>
      <c r="F3" s="28"/>
      <c r="G3" s="27" t="s">
        <v>2</v>
      </c>
      <c r="H3" s="28"/>
      <c r="I3" s="27" t="s">
        <v>3</v>
      </c>
      <c r="J3" s="29"/>
      <c r="K3" s="27" t="s">
        <v>4</v>
      </c>
      <c r="L3" s="28"/>
      <c r="M3" s="27" t="s">
        <v>5</v>
      </c>
      <c r="N3" s="28"/>
      <c r="O3" s="27" t="s">
        <v>6</v>
      </c>
      <c r="P3" s="28"/>
      <c r="Q3" s="27" t="s">
        <v>7</v>
      </c>
      <c r="R3" s="28"/>
      <c r="S3" s="27" t="s">
        <v>8</v>
      </c>
      <c r="T3" s="28"/>
      <c r="U3" s="27" t="s">
        <v>9</v>
      </c>
      <c r="V3" s="28"/>
      <c r="W3" s="27" t="s">
        <v>10</v>
      </c>
      <c r="X3" s="28"/>
      <c r="Y3" s="27" t="s">
        <v>11</v>
      </c>
      <c r="Z3" s="28"/>
      <c r="AA3" s="27" t="s">
        <v>12</v>
      </c>
      <c r="AB3" s="28"/>
      <c r="AC3" s="27" t="s">
        <v>13</v>
      </c>
      <c r="AD3" s="28"/>
      <c r="AE3" s="27" t="s">
        <v>14</v>
      </c>
      <c r="AF3" s="28"/>
      <c r="AG3" s="27" t="s">
        <v>15</v>
      </c>
      <c r="AH3" s="28"/>
      <c r="AI3" s="27" t="s">
        <v>16</v>
      </c>
    </row>
    <row r="4" spans="2:35">
      <c r="B4" s="15" t="s">
        <v>17</v>
      </c>
      <c r="C4" s="32">
        <v>401</v>
      </c>
      <c r="D4" s="26"/>
      <c r="E4" s="32">
        <v>29</v>
      </c>
      <c r="F4" s="26"/>
      <c r="G4" s="32">
        <v>172</v>
      </c>
      <c r="H4" s="26"/>
      <c r="I4" s="32">
        <v>129</v>
      </c>
      <c r="J4" s="24"/>
      <c r="K4" s="32">
        <v>109</v>
      </c>
      <c r="L4" s="26"/>
      <c r="M4" s="32">
        <v>66</v>
      </c>
      <c r="N4" s="24"/>
      <c r="O4" s="32">
        <v>30</v>
      </c>
      <c r="P4" s="24"/>
      <c r="Q4" s="32">
        <v>17</v>
      </c>
      <c r="R4" s="24"/>
      <c r="S4" s="32">
        <v>177</v>
      </c>
      <c r="T4" s="24"/>
      <c r="U4" s="32">
        <v>155</v>
      </c>
      <c r="V4" s="26"/>
      <c r="W4" s="32">
        <v>97</v>
      </c>
      <c r="X4" s="26"/>
      <c r="Y4" s="32">
        <v>64</v>
      </c>
      <c r="Z4" s="26"/>
      <c r="AA4" s="32">
        <v>116</v>
      </c>
      <c r="AB4" s="26"/>
      <c r="AC4" s="32">
        <v>300</v>
      </c>
      <c r="AD4" s="26"/>
      <c r="AE4" s="32">
        <v>180</v>
      </c>
      <c r="AF4" s="26"/>
      <c r="AG4" s="32">
        <v>59</v>
      </c>
      <c r="AH4" s="26"/>
      <c r="AI4" s="32">
        <v>77</v>
      </c>
    </row>
    <row r="5" spans="2:35" ht="30">
      <c r="B5" s="16" t="s">
        <v>18</v>
      </c>
      <c r="C5" s="33">
        <v>0</v>
      </c>
      <c r="D5" s="26"/>
      <c r="E5" s="33">
        <v>0</v>
      </c>
      <c r="F5" s="26"/>
      <c r="G5" s="33">
        <v>0</v>
      </c>
      <c r="H5" s="26"/>
      <c r="I5" s="33">
        <v>0</v>
      </c>
      <c r="J5" s="49"/>
      <c r="K5" s="33">
        <v>0</v>
      </c>
      <c r="L5" s="26"/>
      <c r="M5" s="33">
        <v>0</v>
      </c>
      <c r="N5" s="24"/>
      <c r="O5" s="33">
        <v>0</v>
      </c>
      <c r="P5" s="50"/>
      <c r="Q5" s="33">
        <v>0</v>
      </c>
      <c r="R5" s="50"/>
      <c r="S5" s="33">
        <v>0</v>
      </c>
      <c r="T5" s="24"/>
      <c r="U5" s="33">
        <v>0</v>
      </c>
      <c r="V5" s="26"/>
      <c r="W5" s="33">
        <v>0</v>
      </c>
      <c r="X5" s="26"/>
      <c r="Y5" s="33">
        <v>0</v>
      </c>
      <c r="Z5" s="26"/>
      <c r="AA5" s="33">
        <v>0</v>
      </c>
      <c r="AB5" s="26"/>
      <c r="AC5" s="33">
        <v>0</v>
      </c>
      <c r="AD5" s="26"/>
      <c r="AE5" s="33">
        <v>0</v>
      </c>
      <c r="AF5" s="26"/>
      <c r="AG5" s="33">
        <v>0</v>
      </c>
      <c r="AH5" s="26"/>
      <c r="AI5" s="33">
        <v>0</v>
      </c>
    </row>
    <row r="6" spans="2:35">
      <c r="B6" s="17" t="s">
        <v>19</v>
      </c>
      <c r="C6" s="34">
        <f>C4*C5</f>
        <v>0</v>
      </c>
      <c r="D6" s="26"/>
      <c r="E6" s="34">
        <f>E4*E5</f>
        <v>0</v>
      </c>
      <c r="F6" s="26"/>
      <c r="G6" s="34">
        <f t="shared" ref="G6" si="0">G4*G5</f>
        <v>0</v>
      </c>
      <c r="H6" s="26"/>
      <c r="I6" s="34">
        <f t="shared" ref="I6" si="1">I4*I5</f>
        <v>0</v>
      </c>
      <c r="J6" s="39"/>
      <c r="K6" s="34">
        <f>K4*K5</f>
        <v>0</v>
      </c>
      <c r="L6" s="26"/>
      <c r="M6" s="34">
        <f t="shared" ref="M6" si="2">M4*M5</f>
        <v>0</v>
      </c>
      <c r="N6" s="26"/>
      <c r="O6" s="34">
        <f>O4*O5</f>
        <v>0</v>
      </c>
      <c r="P6" s="26"/>
      <c r="Q6" s="34">
        <f t="shared" ref="Q6" si="3">Q4*Q5</f>
        <v>0</v>
      </c>
      <c r="R6" s="26"/>
      <c r="S6" s="34">
        <f t="shared" ref="S6" si="4">S4*S5</f>
        <v>0</v>
      </c>
      <c r="T6" s="26"/>
      <c r="U6" s="34">
        <f t="shared" ref="U6" si="5">U4*U5</f>
        <v>0</v>
      </c>
      <c r="V6" s="26"/>
      <c r="W6" s="34">
        <f t="shared" ref="W6" si="6">W4*W5</f>
        <v>0</v>
      </c>
      <c r="X6" s="26"/>
      <c r="Y6" s="34">
        <f t="shared" ref="Y6" si="7">Y4*Y5</f>
        <v>0</v>
      </c>
      <c r="Z6" s="26"/>
      <c r="AA6" s="34">
        <f t="shared" ref="AA6" si="8">AA4*AA5</f>
        <v>0</v>
      </c>
      <c r="AB6" s="26"/>
      <c r="AC6" s="34">
        <f t="shared" ref="AC6" si="9">AC4*AC5</f>
        <v>0</v>
      </c>
      <c r="AD6" s="26"/>
      <c r="AE6" s="34">
        <f>AE4*AE5</f>
        <v>0</v>
      </c>
      <c r="AF6" s="26"/>
      <c r="AG6" s="34">
        <f>AG4*AG5</f>
        <v>0</v>
      </c>
      <c r="AH6" s="26"/>
      <c r="AI6" s="34">
        <f>AI4*AI5</f>
        <v>0</v>
      </c>
    </row>
    <row r="7" spans="2:35" ht="19.899999999999999" customHeight="1">
      <c r="B7" s="18" t="s">
        <v>20</v>
      </c>
      <c r="C7" s="35">
        <v>125</v>
      </c>
      <c r="D7" s="26"/>
      <c r="E7" s="35">
        <v>0</v>
      </c>
      <c r="F7" s="26"/>
      <c r="G7" s="35">
        <v>0</v>
      </c>
      <c r="H7" s="26"/>
      <c r="I7" s="36">
        <v>0</v>
      </c>
      <c r="J7" s="24"/>
      <c r="K7" s="36">
        <v>69</v>
      </c>
      <c r="L7" s="26"/>
      <c r="M7" s="36">
        <v>42</v>
      </c>
      <c r="N7" s="26"/>
      <c r="O7" s="36">
        <v>0</v>
      </c>
      <c r="P7" s="26"/>
      <c r="Q7" s="36">
        <v>0</v>
      </c>
      <c r="R7" s="26"/>
      <c r="S7" s="36">
        <v>48</v>
      </c>
      <c r="T7" s="26"/>
      <c r="U7" s="36">
        <v>0</v>
      </c>
      <c r="V7" s="26"/>
      <c r="W7" s="36">
        <v>54</v>
      </c>
      <c r="X7" s="26"/>
      <c r="Y7" s="36">
        <v>40</v>
      </c>
      <c r="Z7" s="26"/>
      <c r="AA7" s="36">
        <v>46</v>
      </c>
      <c r="AB7" s="26"/>
      <c r="AC7" s="36">
        <v>100</v>
      </c>
      <c r="AD7" s="26"/>
      <c r="AE7" s="36">
        <v>0</v>
      </c>
      <c r="AF7" s="26"/>
      <c r="AG7" s="36">
        <v>0</v>
      </c>
      <c r="AH7" s="26"/>
      <c r="AI7" s="36">
        <v>0</v>
      </c>
    </row>
    <row r="8" spans="2:35" ht="19.899999999999999" customHeight="1">
      <c r="B8" s="19" t="s">
        <v>21</v>
      </c>
      <c r="C8" s="36">
        <v>0</v>
      </c>
      <c r="D8" s="26"/>
      <c r="E8" s="36">
        <v>0</v>
      </c>
      <c r="F8" s="26"/>
      <c r="G8" s="36">
        <v>0</v>
      </c>
      <c r="H8" s="26"/>
      <c r="I8" s="36">
        <v>125</v>
      </c>
      <c r="J8" s="24"/>
      <c r="K8" s="36">
        <v>120</v>
      </c>
      <c r="L8" s="26"/>
      <c r="M8" s="36">
        <v>0</v>
      </c>
      <c r="N8" s="26"/>
      <c r="O8" s="36">
        <v>42</v>
      </c>
      <c r="P8" s="26"/>
      <c r="Q8" s="36">
        <v>0</v>
      </c>
      <c r="R8" s="26"/>
      <c r="S8" s="36">
        <v>48</v>
      </c>
      <c r="T8" s="26"/>
      <c r="U8" s="36">
        <v>0</v>
      </c>
      <c r="V8" s="26"/>
      <c r="W8" s="36">
        <v>54</v>
      </c>
      <c r="X8" s="26"/>
      <c r="Y8" s="36">
        <v>0</v>
      </c>
      <c r="Z8" s="26"/>
      <c r="AA8" s="36">
        <v>46</v>
      </c>
      <c r="AB8" s="26"/>
      <c r="AC8" s="36">
        <v>100</v>
      </c>
      <c r="AD8" s="26"/>
      <c r="AE8" s="36">
        <v>0</v>
      </c>
      <c r="AF8" s="26"/>
      <c r="AG8" s="36">
        <v>40</v>
      </c>
      <c r="AH8" s="26"/>
      <c r="AI8" s="36">
        <v>0</v>
      </c>
    </row>
    <row r="9" spans="2:35" ht="19.899999999999999" customHeight="1">
      <c r="B9" s="20"/>
      <c r="C9" s="24"/>
      <c r="D9" s="26"/>
      <c r="E9" s="24"/>
      <c r="F9" s="26"/>
      <c r="G9" s="24"/>
      <c r="H9" s="26"/>
      <c r="I9" s="24"/>
      <c r="J9" s="24"/>
      <c r="K9" s="24"/>
      <c r="L9" s="26"/>
      <c r="M9" s="24"/>
      <c r="N9" s="26"/>
      <c r="O9" s="24"/>
      <c r="P9" s="26"/>
      <c r="Q9" s="24"/>
      <c r="R9" s="26"/>
      <c r="S9" s="24"/>
      <c r="T9" s="26"/>
      <c r="U9" s="24"/>
      <c r="V9" s="26"/>
      <c r="W9" s="24"/>
      <c r="X9" s="26"/>
      <c r="Y9" s="24"/>
      <c r="Z9" s="26"/>
      <c r="AA9" s="24"/>
      <c r="AB9" s="26"/>
      <c r="AC9" s="24"/>
      <c r="AD9" s="26"/>
      <c r="AE9" s="24"/>
      <c r="AF9" s="26"/>
      <c r="AG9" s="24"/>
      <c r="AH9" s="26"/>
      <c r="AI9" s="24"/>
    </row>
    <row r="10" spans="2:35">
      <c r="B10" s="19" t="s">
        <v>22</v>
      </c>
      <c r="C10" s="37">
        <v>276</v>
      </c>
      <c r="D10" s="26"/>
      <c r="E10" s="38">
        <v>29</v>
      </c>
      <c r="F10" s="26"/>
      <c r="G10" s="38">
        <v>172</v>
      </c>
      <c r="H10" s="26"/>
      <c r="I10" s="38">
        <v>254</v>
      </c>
      <c r="J10" s="24"/>
      <c r="K10" s="38">
        <v>160</v>
      </c>
      <c r="L10" s="26"/>
      <c r="M10" s="38">
        <v>24</v>
      </c>
      <c r="N10" s="26"/>
      <c r="O10" s="38">
        <v>72</v>
      </c>
      <c r="P10" s="26"/>
      <c r="Q10" s="38">
        <v>17</v>
      </c>
      <c r="R10" s="26"/>
      <c r="S10" s="38">
        <v>177</v>
      </c>
      <c r="T10" s="26"/>
      <c r="U10" s="38">
        <v>155</v>
      </c>
      <c r="V10" s="26"/>
      <c r="W10" s="38">
        <v>97</v>
      </c>
      <c r="X10" s="26"/>
      <c r="Y10" s="38">
        <v>24</v>
      </c>
      <c r="Z10" s="26"/>
      <c r="AA10" s="38">
        <v>116</v>
      </c>
      <c r="AB10" s="26"/>
      <c r="AC10" s="38">
        <v>300</v>
      </c>
      <c r="AD10" s="26"/>
      <c r="AE10" s="38">
        <v>180</v>
      </c>
      <c r="AF10" s="26"/>
      <c r="AG10" s="38">
        <v>99</v>
      </c>
      <c r="AH10" s="26"/>
      <c r="AI10" s="38">
        <v>77</v>
      </c>
    </row>
    <row r="11" spans="2:35" ht="30">
      <c r="B11" s="21" t="s">
        <v>23</v>
      </c>
      <c r="C11" s="33">
        <v>0</v>
      </c>
      <c r="D11" s="26"/>
      <c r="E11" s="33">
        <v>0</v>
      </c>
      <c r="F11" s="26"/>
      <c r="G11" s="33">
        <v>0</v>
      </c>
      <c r="H11" s="26"/>
      <c r="I11" s="33">
        <v>0</v>
      </c>
      <c r="J11" s="49"/>
      <c r="K11" s="33">
        <v>0</v>
      </c>
      <c r="L11" s="26"/>
      <c r="M11" s="33">
        <v>0</v>
      </c>
      <c r="N11" s="24"/>
      <c r="O11" s="33">
        <v>0</v>
      </c>
      <c r="P11" s="24"/>
      <c r="Q11" s="33">
        <v>0</v>
      </c>
      <c r="R11" s="24"/>
      <c r="S11" s="33">
        <v>0</v>
      </c>
      <c r="T11" s="24"/>
      <c r="U11" s="33">
        <v>0</v>
      </c>
      <c r="V11" s="26"/>
      <c r="W11" s="33">
        <v>0</v>
      </c>
      <c r="X11" s="26"/>
      <c r="Y11" s="33">
        <v>0</v>
      </c>
      <c r="Z11" s="26"/>
      <c r="AA11" s="33">
        <v>0</v>
      </c>
      <c r="AB11" s="26"/>
      <c r="AC11" s="33">
        <v>0</v>
      </c>
      <c r="AD11" s="26"/>
      <c r="AE11" s="33">
        <v>0</v>
      </c>
      <c r="AF11" s="26"/>
      <c r="AG11" s="33">
        <v>0</v>
      </c>
      <c r="AH11" s="26"/>
      <c r="AI11" s="33">
        <v>0</v>
      </c>
    </row>
    <row r="12" spans="2:35">
      <c r="B12" s="17" t="s">
        <v>24</v>
      </c>
      <c r="C12" s="34">
        <f>C10*C11</f>
        <v>0</v>
      </c>
      <c r="D12" s="26"/>
      <c r="E12" s="34">
        <f>E10*E11</f>
        <v>0</v>
      </c>
      <c r="F12" s="26"/>
      <c r="G12" s="34">
        <f t="shared" ref="G12" si="10">G10*G11</f>
        <v>0</v>
      </c>
      <c r="H12" s="26"/>
      <c r="I12" s="34">
        <f t="shared" ref="I12:K12" si="11">I10*I11</f>
        <v>0</v>
      </c>
      <c r="J12" s="39"/>
      <c r="K12" s="34">
        <f t="shared" si="11"/>
        <v>0</v>
      </c>
      <c r="L12" s="26"/>
      <c r="M12" s="34">
        <f t="shared" ref="M12" si="12">M10*M11</f>
        <v>0</v>
      </c>
      <c r="N12" s="26"/>
      <c r="O12" s="34">
        <f>O10*O11</f>
        <v>0</v>
      </c>
      <c r="P12" s="26"/>
      <c r="Q12" s="34">
        <f t="shared" ref="Q12" si="13">Q10*Q11</f>
        <v>0</v>
      </c>
      <c r="R12" s="26"/>
      <c r="S12" s="34">
        <f t="shared" ref="S12" si="14">S10*S11</f>
        <v>0</v>
      </c>
      <c r="T12" s="26"/>
      <c r="U12" s="34">
        <f t="shared" ref="U12" si="15">U10*U11</f>
        <v>0</v>
      </c>
      <c r="V12" s="26"/>
      <c r="W12" s="34">
        <f t="shared" ref="W12" si="16">W10*W11</f>
        <v>0</v>
      </c>
      <c r="X12" s="26"/>
      <c r="Y12" s="34">
        <f t="shared" ref="Y12" si="17">Y10*Y11</f>
        <v>0</v>
      </c>
      <c r="Z12" s="26"/>
      <c r="AA12" s="34">
        <f t="shared" ref="AA12" si="18">AA10*AA11</f>
        <v>0</v>
      </c>
      <c r="AB12" s="26"/>
      <c r="AC12" s="34">
        <f t="shared" ref="AC12" si="19">AC10*AC11</f>
        <v>0</v>
      </c>
      <c r="AD12" s="26"/>
      <c r="AE12" s="34">
        <f>AE10*AE11</f>
        <v>0</v>
      </c>
      <c r="AF12" s="26"/>
      <c r="AG12" s="34">
        <f>AG10*AG11</f>
        <v>0</v>
      </c>
      <c r="AH12" s="26"/>
      <c r="AI12" s="34">
        <f>AI10*AI11</f>
        <v>0</v>
      </c>
    </row>
    <row r="13" spans="2:35" ht="19.899999999999999" customHeight="1">
      <c r="B13" s="18" t="s">
        <v>25</v>
      </c>
      <c r="C13" s="36">
        <v>125</v>
      </c>
      <c r="D13" s="26"/>
      <c r="E13" s="36">
        <v>0</v>
      </c>
      <c r="F13" s="26"/>
      <c r="G13" s="36">
        <v>0</v>
      </c>
      <c r="H13" s="26"/>
      <c r="I13" s="36">
        <v>0</v>
      </c>
      <c r="J13" s="24"/>
      <c r="K13" s="36">
        <v>10</v>
      </c>
      <c r="L13" s="26"/>
      <c r="M13" s="36">
        <v>4</v>
      </c>
      <c r="N13" s="26"/>
      <c r="O13" s="36">
        <v>0</v>
      </c>
      <c r="P13" s="26"/>
      <c r="Q13" s="36">
        <v>0</v>
      </c>
      <c r="R13" s="26"/>
      <c r="S13" s="36">
        <v>18</v>
      </c>
      <c r="T13" s="26"/>
      <c r="U13" s="36">
        <v>25</v>
      </c>
      <c r="V13" s="26"/>
      <c r="W13" s="36">
        <v>10</v>
      </c>
      <c r="X13" s="26"/>
      <c r="Y13" s="36">
        <v>16</v>
      </c>
      <c r="Z13" s="26"/>
      <c r="AA13" s="36">
        <v>9</v>
      </c>
      <c r="AB13" s="26"/>
      <c r="AC13" s="36">
        <v>100</v>
      </c>
      <c r="AD13" s="26"/>
      <c r="AE13" s="36">
        <v>0</v>
      </c>
      <c r="AF13" s="26"/>
      <c r="AG13" s="36">
        <v>0</v>
      </c>
      <c r="AH13" s="26"/>
      <c r="AI13" s="36">
        <v>0</v>
      </c>
    </row>
    <row r="14" spans="2:35" ht="19.899999999999999" customHeight="1">
      <c r="B14" s="19" t="s">
        <v>26</v>
      </c>
      <c r="C14" s="36">
        <v>0</v>
      </c>
      <c r="D14" s="26"/>
      <c r="E14" s="36">
        <v>0</v>
      </c>
      <c r="F14" s="26"/>
      <c r="G14" s="36">
        <v>0</v>
      </c>
      <c r="H14" s="26"/>
      <c r="I14" s="36">
        <v>125</v>
      </c>
      <c r="J14" s="24"/>
      <c r="K14" s="36">
        <v>60</v>
      </c>
      <c r="L14" s="26"/>
      <c r="M14" s="36">
        <v>0</v>
      </c>
      <c r="N14" s="26"/>
      <c r="O14" s="36">
        <v>4</v>
      </c>
      <c r="P14" s="26"/>
      <c r="Q14" s="36">
        <v>0</v>
      </c>
      <c r="R14" s="26"/>
      <c r="S14" s="36">
        <v>18</v>
      </c>
      <c r="T14" s="26"/>
      <c r="U14" s="36">
        <v>25</v>
      </c>
      <c r="V14" s="26"/>
      <c r="W14" s="36">
        <v>10</v>
      </c>
      <c r="X14" s="26"/>
      <c r="Y14" s="36">
        <v>0</v>
      </c>
      <c r="Z14" s="26"/>
      <c r="AA14" s="36">
        <v>9</v>
      </c>
      <c r="AB14" s="26"/>
      <c r="AC14" s="36">
        <v>100</v>
      </c>
      <c r="AD14" s="26"/>
      <c r="AE14" s="36">
        <v>0</v>
      </c>
      <c r="AF14" s="26"/>
      <c r="AG14" s="36">
        <v>16</v>
      </c>
      <c r="AH14" s="26"/>
      <c r="AI14" s="36">
        <v>0</v>
      </c>
    </row>
    <row r="15" spans="2:35" ht="19.899999999999999" customHeight="1">
      <c r="B15" s="20"/>
      <c r="C15" s="24"/>
      <c r="D15" s="26"/>
      <c r="E15" s="24"/>
      <c r="F15" s="26"/>
      <c r="G15" s="24"/>
      <c r="H15" s="26"/>
      <c r="I15" s="24"/>
      <c r="J15" s="24"/>
      <c r="K15" s="24"/>
      <c r="L15" s="26"/>
      <c r="M15" s="24"/>
      <c r="N15" s="26"/>
      <c r="O15" s="24"/>
      <c r="P15" s="26"/>
      <c r="Q15" s="24"/>
      <c r="R15" s="26"/>
      <c r="S15" s="24"/>
      <c r="T15" s="26"/>
      <c r="U15" s="24"/>
      <c r="V15" s="26"/>
      <c r="W15" s="24"/>
      <c r="X15" s="26"/>
      <c r="Y15" s="24"/>
      <c r="Z15" s="26"/>
      <c r="AA15" s="24"/>
      <c r="AB15" s="26"/>
      <c r="AC15" s="24"/>
      <c r="AD15" s="26"/>
      <c r="AE15" s="24"/>
      <c r="AF15" s="26"/>
      <c r="AG15" s="24"/>
      <c r="AH15" s="26"/>
      <c r="AI15" s="24"/>
    </row>
    <row r="16" spans="2:35">
      <c r="B16" s="22" t="s">
        <v>27</v>
      </c>
      <c r="C16" s="38">
        <v>151</v>
      </c>
      <c r="D16" s="26"/>
      <c r="E16" s="38">
        <v>29</v>
      </c>
      <c r="F16" s="26"/>
      <c r="G16" s="38">
        <v>172</v>
      </c>
      <c r="H16" s="26"/>
      <c r="I16" s="38">
        <v>379</v>
      </c>
      <c r="J16" s="24"/>
      <c r="K16" s="38">
        <v>210</v>
      </c>
      <c r="L16" s="26"/>
      <c r="M16" s="38">
        <v>20</v>
      </c>
      <c r="N16" s="26"/>
      <c r="O16" s="38">
        <v>76</v>
      </c>
      <c r="P16" s="26"/>
      <c r="Q16" s="38">
        <v>17</v>
      </c>
      <c r="R16" s="26"/>
      <c r="S16" s="38">
        <v>177</v>
      </c>
      <c r="T16" s="26"/>
      <c r="U16" s="38">
        <v>155</v>
      </c>
      <c r="V16" s="26"/>
      <c r="W16" s="38">
        <v>97</v>
      </c>
      <c r="X16" s="26"/>
      <c r="Y16" s="38">
        <v>8</v>
      </c>
      <c r="Z16" s="26"/>
      <c r="AA16" s="38">
        <v>116</v>
      </c>
      <c r="AB16" s="26"/>
      <c r="AC16" s="38">
        <v>300</v>
      </c>
      <c r="AD16" s="26"/>
      <c r="AE16" s="38">
        <v>180</v>
      </c>
      <c r="AF16" s="26"/>
      <c r="AG16" s="38">
        <v>115</v>
      </c>
      <c r="AH16" s="26"/>
      <c r="AI16" s="38">
        <v>77</v>
      </c>
    </row>
    <row r="17" spans="2:35" ht="30">
      <c r="B17" s="16" t="s">
        <v>28</v>
      </c>
      <c r="C17" s="33">
        <v>0</v>
      </c>
      <c r="D17" s="26"/>
      <c r="E17" s="33">
        <v>0</v>
      </c>
      <c r="F17" s="26"/>
      <c r="G17" s="33">
        <v>0</v>
      </c>
      <c r="H17" s="26"/>
      <c r="I17" s="33">
        <v>0</v>
      </c>
      <c r="J17" s="49"/>
      <c r="K17" s="33">
        <v>0</v>
      </c>
      <c r="L17" s="26"/>
      <c r="M17" s="33">
        <v>0</v>
      </c>
      <c r="N17" s="24"/>
      <c r="O17" s="33">
        <v>0</v>
      </c>
      <c r="P17" s="24"/>
      <c r="Q17" s="33">
        <v>0</v>
      </c>
      <c r="R17" s="24"/>
      <c r="S17" s="33">
        <v>0</v>
      </c>
      <c r="T17" s="24"/>
      <c r="U17" s="33">
        <v>0</v>
      </c>
      <c r="V17" s="26"/>
      <c r="W17" s="33">
        <v>0</v>
      </c>
      <c r="X17" s="26"/>
      <c r="Y17" s="33">
        <v>0</v>
      </c>
      <c r="Z17" s="26"/>
      <c r="AA17" s="33">
        <v>0</v>
      </c>
      <c r="AB17" s="26"/>
      <c r="AC17" s="33">
        <v>0</v>
      </c>
      <c r="AD17" s="26"/>
      <c r="AE17" s="33">
        <v>0</v>
      </c>
      <c r="AF17" s="26"/>
      <c r="AG17" s="33">
        <v>0</v>
      </c>
      <c r="AH17" s="26"/>
      <c r="AI17" s="33">
        <v>0</v>
      </c>
    </row>
    <row r="18" spans="2:35">
      <c r="B18" s="17" t="s">
        <v>29</v>
      </c>
      <c r="C18" s="34">
        <f>C16*C17</f>
        <v>0</v>
      </c>
      <c r="D18" s="26"/>
      <c r="E18" s="34">
        <f>E16*E17</f>
        <v>0</v>
      </c>
      <c r="F18" s="26"/>
      <c r="G18" s="34">
        <f t="shared" ref="G18" si="20">G16*G17</f>
        <v>0</v>
      </c>
      <c r="H18" s="26"/>
      <c r="I18" s="34">
        <f t="shared" ref="I18:K18" si="21">I16*I17</f>
        <v>0</v>
      </c>
      <c r="J18" s="39"/>
      <c r="K18" s="34">
        <f t="shared" si="21"/>
        <v>0</v>
      </c>
      <c r="L18" s="26"/>
      <c r="M18" s="34">
        <f t="shared" ref="M18" si="22">M16*M17</f>
        <v>0</v>
      </c>
      <c r="N18" s="26"/>
      <c r="O18" s="34">
        <f>O16*O17</f>
        <v>0</v>
      </c>
      <c r="P18" s="26"/>
      <c r="Q18" s="34">
        <f t="shared" ref="Q18" si="23">Q16*Q17</f>
        <v>0</v>
      </c>
      <c r="R18" s="26"/>
      <c r="S18" s="34">
        <f t="shared" ref="S18" si="24">S16*S17</f>
        <v>0</v>
      </c>
      <c r="T18" s="26"/>
      <c r="U18" s="34">
        <f t="shared" ref="U18" si="25">U16*U17</f>
        <v>0</v>
      </c>
      <c r="V18" s="26"/>
      <c r="W18" s="34">
        <f t="shared" ref="W18" si="26">W16*W17</f>
        <v>0</v>
      </c>
      <c r="X18" s="26"/>
      <c r="Y18" s="34">
        <f t="shared" ref="Y18" si="27">Y16*Y17</f>
        <v>0</v>
      </c>
      <c r="Z18" s="26"/>
      <c r="AA18" s="34">
        <f t="shared" ref="AA18" si="28">AA16*AA17</f>
        <v>0</v>
      </c>
      <c r="AB18" s="26"/>
      <c r="AC18" s="34">
        <f t="shared" ref="AC18" si="29">AC16*AC17</f>
        <v>0</v>
      </c>
      <c r="AD18" s="26"/>
      <c r="AE18" s="34">
        <f>AE16*AE17</f>
        <v>0</v>
      </c>
      <c r="AF18" s="26"/>
      <c r="AG18" s="34">
        <f>AG16*AG17</f>
        <v>0</v>
      </c>
      <c r="AH18" s="26"/>
      <c r="AI18" s="34">
        <f>AI16*AI17</f>
        <v>0</v>
      </c>
    </row>
    <row r="19" spans="2:35" ht="19.899999999999999" customHeight="1">
      <c r="B19" s="18" t="s">
        <v>30</v>
      </c>
      <c r="C19" s="36">
        <v>125</v>
      </c>
      <c r="D19" s="26"/>
      <c r="E19" s="36">
        <v>0</v>
      </c>
      <c r="F19" s="26"/>
      <c r="G19" s="36">
        <v>47</v>
      </c>
      <c r="H19" s="26"/>
      <c r="I19" s="36">
        <v>0</v>
      </c>
      <c r="J19" s="24"/>
      <c r="K19" s="36">
        <v>0</v>
      </c>
      <c r="L19" s="26"/>
      <c r="M19" s="36">
        <v>0</v>
      </c>
      <c r="N19" s="26"/>
      <c r="O19" s="36">
        <v>0</v>
      </c>
      <c r="P19" s="26"/>
      <c r="Q19" s="36">
        <v>0</v>
      </c>
      <c r="R19" s="26"/>
      <c r="S19" s="36">
        <v>12</v>
      </c>
      <c r="T19" s="26"/>
      <c r="U19" s="36">
        <v>15</v>
      </c>
      <c r="V19" s="26"/>
      <c r="W19" s="36">
        <v>0</v>
      </c>
      <c r="X19" s="26"/>
      <c r="Y19" s="36">
        <v>4</v>
      </c>
      <c r="Z19" s="26"/>
      <c r="AA19" s="36">
        <v>11</v>
      </c>
      <c r="AB19" s="26"/>
      <c r="AC19" s="36">
        <v>100</v>
      </c>
      <c r="AD19" s="26"/>
      <c r="AE19" s="36">
        <v>0</v>
      </c>
      <c r="AF19" s="26"/>
      <c r="AG19" s="36">
        <v>0</v>
      </c>
      <c r="AH19" s="26"/>
      <c r="AI19" s="36">
        <v>0</v>
      </c>
    </row>
    <row r="20" spans="2:35" ht="19.899999999999999" customHeight="1">
      <c r="B20" s="19" t="s">
        <v>31</v>
      </c>
      <c r="C20" s="36">
        <v>0</v>
      </c>
      <c r="D20" s="26"/>
      <c r="E20" s="36">
        <v>0</v>
      </c>
      <c r="F20" s="26"/>
      <c r="G20" s="36">
        <v>0</v>
      </c>
      <c r="H20" s="26"/>
      <c r="I20" s="36">
        <v>172</v>
      </c>
      <c r="J20" s="24"/>
      <c r="K20" s="36">
        <v>50</v>
      </c>
      <c r="L20" s="26"/>
      <c r="M20" s="36">
        <v>0</v>
      </c>
      <c r="N20" s="26"/>
      <c r="O20" s="36">
        <v>0</v>
      </c>
      <c r="P20" s="26"/>
      <c r="Q20" s="36">
        <v>0</v>
      </c>
      <c r="R20" s="26"/>
      <c r="S20" s="36">
        <v>12</v>
      </c>
      <c r="T20" s="26"/>
      <c r="U20" s="36">
        <v>15</v>
      </c>
      <c r="V20" s="26"/>
      <c r="W20" s="36">
        <v>0</v>
      </c>
      <c r="X20" s="26"/>
      <c r="Y20" s="36">
        <v>0</v>
      </c>
      <c r="Z20" s="26"/>
      <c r="AA20" s="36">
        <v>11</v>
      </c>
      <c r="AB20" s="26"/>
      <c r="AC20" s="36">
        <v>100</v>
      </c>
      <c r="AD20" s="26"/>
      <c r="AE20" s="36">
        <v>0</v>
      </c>
      <c r="AF20" s="26"/>
      <c r="AG20" s="36">
        <v>4</v>
      </c>
      <c r="AH20" s="26"/>
      <c r="AI20" s="36">
        <v>0</v>
      </c>
    </row>
    <row r="21" spans="2:35" ht="19.899999999999999" customHeight="1">
      <c r="B21" s="20"/>
      <c r="C21" s="24"/>
      <c r="D21" s="26"/>
      <c r="E21" s="24"/>
      <c r="F21" s="26"/>
      <c r="G21" s="24"/>
      <c r="H21" s="26"/>
      <c r="I21" s="24"/>
      <c r="J21" s="24"/>
      <c r="K21" s="24"/>
      <c r="L21" s="26"/>
      <c r="M21" s="24"/>
      <c r="N21" s="26"/>
      <c r="O21" s="24"/>
      <c r="P21" s="26"/>
      <c r="Q21" s="24"/>
      <c r="R21" s="26"/>
      <c r="S21" s="24"/>
      <c r="T21" s="26"/>
      <c r="U21" s="24"/>
      <c r="V21" s="26"/>
      <c r="W21" s="24"/>
      <c r="X21" s="26"/>
      <c r="Y21" s="24"/>
      <c r="Z21" s="26"/>
      <c r="AA21" s="24"/>
      <c r="AB21" s="26"/>
      <c r="AC21" s="24"/>
      <c r="AD21" s="26"/>
      <c r="AE21" s="24"/>
      <c r="AF21" s="26"/>
      <c r="AG21" s="24"/>
      <c r="AH21" s="26"/>
      <c r="AI21" s="24"/>
    </row>
    <row r="22" spans="2:35">
      <c r="B22" s="22" t="s">
        <v>32</v>
      </c>
      <c r="C22" s="38">
        <v>26</v>
      </c>
      <c r="D22" s="26"/>
      <c r="E22" s="38">
        <v>29</v>
      </c>
      <c r="F22" s="26"/>
      <c r="G22" s="38">
        <v>125</v>
      </c>
      <c r="H22" s="26"/>
      <c r="I22" s="38">
        <v>551</v>
      </c>
      <c r="J22" s="24"/>
      <c r="K22" s="38">
        <v>260</v>
      </c>
      <c r="L22" s="26"/>
      <c r="M22" s="38">
        <v>20</v>
      </c>
      <c r="N22" s="26"/>
      <c r="O22" s="38">
        <v>76</v>
      </c>
      <c r="P22" s="26"/>
      <c r="Q22" s="38">
        <v>17</v>
      </c>
      <c r="R22" s="26"/>
      <c r="S22" s="38">
        <v>177</v>
      </c>
      <c r="T22" s="26"/>
      <c r="U22" s="38">
        <v>155</v>
      </c>
      <c r="V22" s="26"/>
      <c r="W22" s="38">
        <v>97</v>
      </c>
      <c r="X22" s="26"/>
      <c r="Y22" s="38">
        <v>4</v>
      </c>
      <c r="Z22" s="26"/>
      <c r="AA22" s="38">
        <v>116</v>
      </c>
      <c r="AB22" s="26"/>
      <c r="AC22" s="38">
        <v>300</v>
      </c>
      <c r="AD22" s="26"/>
      <c r="AE22" s="38">
        <v>180</v>
      </c>
      <c r="AF22" s="26"/>
      <c r="AG22" s="38">
        <v>119</v>
      </c>
      <c r="AH22" s="26"/>
      <c r="AI22" s="38">
        <v>77</v>
      </c>
    </row>
    <row r="23" spans="2:35" ht="30">
      <c r="B23" s="16" t="s">
        <v>33</v>
      </c>
      <c r="C23" s="33">
        <v>0</v>
      </c>
      <c r="D23" s="26"/>
      <c r="E23" s="33">
        <v>0</v>
      </c>
      <c r="F23" s="26"/>
      <c r="G23" s="33">
        <v>0</v>
      </c>
      <c r="H23" s="26"/>
      <c r="I23" s="33">
        <v>0</v>
      </c>
      <c r="J23" s="49"/>
      <c r="K23" s="33">
        <v>0</v>
      </c>
      <c r="L23" s="26"/>
      <c r="M23" s="33">
        <v>0</v>
      </c>
      <c r="N23" s="24"/>
      <c r="O23" s="33">
        <v>0</v>
      </c>
      <c r="P23" s="24"/>
      <c r="Q23" s="33">
        <v>0</v>
      </c>
      <c r="R23" s="24"/>
      <c r="S23" s="33">
        <v>0</v>
      </c>
      <c r="T23" s="24"/>
      <c r="U23" s="33">
        <v>0</v>
      </c>
      <c r="V23" s="26"/>
      <c r="W23" s="33">
        <v>0</v>
      </c>
      <c r="X23" s="26"/>
      <c r="Y23" s="33">
        <v>0</v>
      </c>
      <c r="Z23" s="26"/>
      <c r="AA23" s="33">
        <v>0</v>
      </c>
      <c r="AB23" s="26"/>
      <c r="AC23" s="33">
        <v>0</v>
      </c>
      <c r="AD23" s="26"/>
      <c r="AE23" s="33">
        <v>0</v>
      </c>
      <c r="AF23" s="26"/>
      <c r="AG23" s="33">
        <v>0</v>
      </c>
      <c r="AH23" s="26"/>
      <c r="AI23" s="33">
        <v>0</v>
      </c>
    </row>
    <row r="24" spans="2:35">
      <c r="B24" s="17" t="s">
        <v>34</v>
      </c>
      <c r="C24" s="34">
        <v>1</v>
      </c>
      <c r="D24" s="26"/>
      <c r="E24" s="34">
        <f>E22*E23</f>
        <v>0</v>
      </c>
      <c r="F24" s="26"/>
      <c r="G24" s="34">
        <f t="shared" ref="G24" si="30">G22*G23</f>
        <v>0</v>
      </c>
      <c r="H24" s="26"/>
      <c r="I24" s="34">
        <f t="shared" ref="I24:K24" si="31">I22*I23</f>
        <v>0</v>
      </c>
      <c r="J24" s="39"/>
      <c r="K24" s="34">
        <f t="shared" si="31"/>
        <v>0</v>
      </c>
      <c r="L24" s="26"/>
      <c r="M24" s="34">
        <f t="shared" ref="M24" si="32">M22*M23</f>
        <v>0</v>
      </c>
      <c r="N24" s="26"/>
      <c r="O24" s="34">
        <f>O22*O23</f>
        <v>0</v>
      </c>
      <c r="P24" s="26"/>
      <c r="Q24" s="34">
        <f t="shared" ref="Q24" si="33">Q22*Q23</f>
        <v>0</v>
      </c>
      <c r="R24" s="26"/>
      <c r="S24" s="34">
        <f t="shared" ref="S24" si="34">S22*S23</f>
        <v>0</v>
      </c>
      <c r="T24" s="26"/>
      <c r="U24" s="34">
        <f t="shared" ref="U24" si="35">U22*U23</f>
        <v>0</v>
      </c>
      <c r="V24" s="26"/>
      <c r="W24" s="34">
        <f t="shared" ref="W24" si="36">W22*W23</f>
        <v>0</v>
      </c>
      <c r="X24" s="26"/>
      <c r="Y24" s="34">
        <f t="shared" ref="Y24" si="37">Y22*Y23</f>
        <v>0</v>
      </c>
      <c r="Z24" s="26"/>
      <c r="AA24" s="34">
        <f t="shared" ref="AA24" si="38">AA22*AA23</f>
        <v>0</v>
      </c>
      <c r="AB24" s="26"/>
      <c r="AC24" s="34">
        <f t="shared" ref="AC24" si="39">AC22*AC23</f>
        <v>0</v>
      </c>
      <c r="AD24" s="26"/>
      <c r="AE24" s="34">
        <f>AE22*AE23</f>
        <v>0</v>
      </c>
      <c r="AF24" s="26"/>
      <c r="AG24" s="34">
        <f>AG22*AG23</f>
        <v>0</v>
      </c>
      <c r="AH24" s="26"/>
      <c r="AI24" s="34">
        <f>AI22*AI23</f>
        <v>0</v>
      </c>
    </row>
    <row r="25" spans="2:35" ht="19.899999999999999" customHeight="1">
      <c r="B25" s="18" t="s">
        <v>35</v>
      </c>
      <c r="C25" s="36">
        <v>26</v>
      </c>
      <c r="D25" s="26"/>
      <c r="E25" s="36">
        <v>5</v>
      </c>
      <c r="F25" s="26"/>
      <c r="G25" s="36">
        <v>125</v>
      </c>
      <c r="H25" s="26"/>
      <c r="I25" s="36">
        <v>0</v>
      </c>
      <c r="J25" s="24"/>
      <c r="K25" s="36">
        <v>0</v>
      </c>
      <c r="L25" s="26"/>
      <c r="M25" s="36">
        <v>5</v>
      </c>
      <c r="N25" s="26"/>
      <c r="O25" s="36">
        <v>0</v>
      </c>
      <c r="P25" s="26"/>
      <c r="Q25" s="36">
        <v>0</v>
      </c>
      <c r="R25" s="26"/>
      <c r="S25" s="36">
        <v>14</v>
      </c>
      <c r="T25" s="26"/>
      <c r="U25" s="36">
        <v>29</v>
      </c>
      <c r="V25" s="26"/>
      <c r="W25" s="36">
        <v>0</v>
      </c>
      <c r="X25" s="26"/>
      <c r="Y25" s="36">
        <v>4</v>
      </c>
      <c r="Z25" s="26"/>
      <c r="AA25" s="36">
        <v>0</v>
      </c>
      <c r="AB25" s="26"/>
      <c r="AC25" s="36">
        <v>0</v>
      </c>
      <c r="AD25" s="26"/>
      <c r="AE25" s="36">
        <v>0</v>
      </c>
      <c r="AF25" s="26"/>
      <c r="AG25" s="36">
        <v>0</v>
      </c>
      <c r="AH25" s="26"/>
      <c r="AI25" s="36">
        <v>0</v>
      </c>
    </row>
    <row r="26" spans="2:35" ht="19.899999999999999" customHeight="1">
      <c r="B26" s="19" t="s">
        <v>36</v>
      </c>
      <c r="C26" s="36">
        <v>0</v>
      </c>
      <c r="D26" s="26"/>
      <c r="E26" s="36">
        <v>0</v>
      </c>
      <c r="F26" s="26"/>
      <c r="G26" s="36">
        <v>0</v>
      </c>
      <c r="H26" s="26"/>
      <c r="I26" s="36">
        <v>156</v>
      </c>
      <c r="J26" s="24"/>
      <c r="K26" s="36">
        <v>50</v>
      </c>
      <c r="L26" s="26"/>
      <c r="M26" s="36">
        <v>0</v>
      </c>
      <c r="N26" s="26"/>
      <c r="O26" s="36">
        <v>5</v>
      </c>
      <c r="P26" s="26"/>
      <c r="Q26" s="36">
        <v>0</v>
      </c>
      <c r="R26" s="26"/>
      <c r="S26" s="36">
        <v>14</v>
      </c>
      <c r="T26" s="26"/>
      <c r="U26" s="36">
        <v>29</v>
      </c>
      <c r="V26" s="26"/>
      <c r="W26" s="36">
        <v>0</v>
      </c>
      <c r="X26" s="26"/>
      <c r="Y26" s="36">
        <v>0</v>
      </c>
      <c r="Z26" s="26"/>
      <c r="AA26" s="36">
        <v>0</v>
      </c>
      <c r="AB26" s="26"/>
      <c r="AC26" s="36">
        <v>0</v>
      </c>
      <c r="AD26" s="26"/>
      <c r="AE26" s="36">
        <v>0</v>
      </c>
      <c r="AF26" s="26"/>
      <c r="AG26" s="36">
        <v>4</v>
      </c>
      <c r="AH26" s="26"/>
      <c r="AI26" s="36">
        <v>0</v>
      </c>
    </row>
    <row r="27" spans="2:35">
      <c r="B27" s="23"/>
      <c r="C27" s="39"/>
      <c r="D27" s="26"/>
      <c r="E27" s="39"/>
      <c r="F27" s="26"/>
      <c r="G27" s="39"/>
      <c r="H27" s="26"/>
      <c r="I27" s="39"/>
      <c r="J27" s="39"/>
      <c r="K27" s="39"/>
      <c r="L27" s="26"/>
      <c r="M27" s="39"/>
      <c r="N27" s="26"/>
      <c r="O27" s="39"/>
      <c r="P27" s="26"/>
      <c r="Q27" s="39"/>
      <c r="R27" s="26"/>
      <c r="S27" s="39"/>
      <c r="T27" s="26"/>
      <c r="U27" s="39"/>
      <c r="V27" s="26"/>
      <c r="W27" s="39"/>
      <c r="X27" s="26"/>
      <c r="Y27" s="39"/>
      <c r="Z27" s="26"/>
      <c r="AA27" s="39"/>
      <c r="AB27" s="26"/>
      <c r="AC27" s="39"/>
      <c r="AD27" s="26"/>
      <c r="AE27" s="39"/>
      <c r="AF27" s="26"/>
      <c r="AG27" s="39"/>
      <c r="AH27" s="26"/>
      <c r="AI27" s="39"/>
    </row>
    <row r="28" spans="2:35">
      <c r="B28" s="24"/>
      <c r="C28" s="24"/>
      <c r="D28" s="26"/>
      <c r="E28" s="24"/>
      <c r="F28" s="26"/>
      <c r="G28" s="24"/>
      <c r="H28" s="26"/>
      <c r="I28" s="24"/>
      <c r="J28" s="24"/>
      <c r="K28" s="24"/>
      <c r="L28" s="26"/>
      <c r="M28" s="24"/>
      <c r="N28" s="24"/>
      <c r="O28" s="24"/>
      <c r="P28" s="24"/>
      <c r="Q28" s="26"/>
      <c r="R28" s="24"/>
      <c r="S28" s="26"/>
      <c r="T28" s="24"/>
      <c r="U28" s="26"/>
      <c r="V28" s="26"/>
      <c r="W28" s="26"/>
      <c r="X28" s="26"/>
      <c r="Y28" s="26"/>
      <c r="Z28" s="26"/>
      <c r="AA28" s="26"/>
      <c r="AB28" s="26"/>
      <c r="AC28" s="26"/>
      <c r="AD28" s="26"/>
      <c r="AE28" s="26"/>
      <c r="AF28" s="26"/>
      <c r="AG28" s="26"/>
      <c r="AH28" s="26"/>
      <c r="AI28" s="26"/>
    </row>
    <row r="29" spans="2:35">
      <c r="B29" s="25" t="s">
        <v>37</v>
      </c>
      <c r="C29" s="40">
        <v>0</v>
      </c>
      <c r="D29" s="41"/>
      <c r="E29" s="40">
        <f>E6+E12+E18+E24</f>
        <v>0</v>
      </c>
      <c r="F29" s="41"/>
      <c r="G29" s="40">
        <f>G6+G12+G18+G24</f>
        <v>0</v>
      </c>
      <c r="H29" s="41"/>
      <c r="I29" s="40">
        <f>I6+I12+I18+I24</f>
        <v>0</v>
      </c>
      <c r="J29" s="42"/>
      <c r="K29" s="40">
        <f>K6+K12+K18+K24</f>
        <v>0</v>
      </c>
      <c r="L29" s="41"/>
      <c r="M29" s="40">
        <f>M6+M12+M18+M24</f>
        <v>0</v>
      </c>
      <c r="N29" s="41"/>
      <c r="O29" s="40">
        <f>O6+O12+O18+O24</f>
        <v>0</v>
      </c>
      <c r="P29" s="41"/>
      <c r="Q29" s="40">
        <f>Q6+Q12+Q18+Q24</f>
        <v>0</v>
      </c>
      <c r="R29" s="41"/>
      <c r="S29" s="40">
        <f>S6+S12+S18+S24</f>
        <v>0</v>
      </c>
      <c r="T29" s="41"/>
      <c r="U29" s="40">
        <f>U6+U12+U18+U24</f>
        <v>0</v>
      </c>
      <c r="V29" s="41"/>
      <c r="W29" s="40">
        <f>W6+W12+W18+W24</f>
        <v>0</v>
      </c>
      <c r="X29" s="41"/>
      <c r="Y29" s="40">
        <f>Y6+Y12+Y18+Y24</f>
        <v>0</v>
      </c>
      <c r="Z29" s="41"/>
      <c r="AA29" s="40">
        <f>AA6+AA12+AA18+AA24</f>
        <v>0</v>
      </c>
      <c r="AB29" s="41"/>
      <c r="AC29" s="40">
        <f>AC6+AC12+AC18+AC24</f>
        <v>0</v>
      </c>
      <c r="AD29" s="41"/>
      <c r="AE29" s="40">
        <f>AE6+AE12+AE18+AE24</f>
        <v>0</v>
      </c>
      <c r="AF29" s="41"/>
      <c r="AG29" s="40">
        <f>AG6+AG12+AG18+AG24</f>
        <v>0</v>
      </c>
      <c r="AH29" s="26"/>
      <c r="AI29" s="40">
        <f>AI6+AI12+AI18+AI24</f>
        <v>0</v>
      </c>
    </row>
    <row r="30" spans="2:35" ht="18.75">
      <c r="B30" s="25"/>
      <c r="C30" s="9"/>
      <c r="D30" s="2"/>
      <c r="E30" s="9"/>
      <c r="F30" s="2"/>
      <c r="G30" s="9"/>
      <c r="H30" s="2"/>
      <c r="I30" s="9"/>
      <c r="J30" s="9"/>
      <c r="K30" s="9"/>
      <c r="L30" s="2"/>
      <c r="M30" s="9"/>
      <c r="N30" s="2"/>
      <c r="O30" s="9"/>
      <c r="P30" s="2"/>
      <c r="Q30" s="9"/>
      <c r="R30" s="2"/>
      <c r="S30" s="9"/>
      <c r="T30" s="2"/>
      <c r="U30" s="9"/>
      <c r="V30" s="2"/>
      <c r="W30" s="9"/>
      <c r="X30" s="2"/>
      <c r="Y30" s="9"/>
      <c r="Z30" s="2"/>
      <c r="AA30" s="9"/>
      <c r="AB30" s="2"/>
      <c r="AC30" s="9"/>
      <c r="AD30" s="2"/>
      <c r="AE30" s="9"/>
      <c r="AF30" s="2"/>
      <c r="AG30" s="9"/>
      <c r="AI30" s="9"/>
    </row>
    <row r="31" spans="2:35" ht="19.5" thickBot="1">
      <c r="B31" s="26"/>
      <c r="C31" s="4"/>
      <c r="D31" s="5"/>
      <c r="E31" s="3"/>
      <c r="F31" s="5"/>
      <c r="G31" s="5"/>
      <c r="H31" s="3"/>
      <c r="I31" s="5"/>
      <c r="J31" s="5"/>
      <c r="K31" s="5"/>
      <c r="L31" s="3"/>
      <c r="M31" s="5"/>
      <c r="N31" s="3"/>
      <c r="O31" s="5"/>
      <c r="P31" s="3"/>
      <c r="Q31" s="5"/>
      <c r="R31" s="3"/>
      <c r="S31" s="5"/>
      <c r="T31" s="3"/>
      <c r="U31" s="5"/>
    </row>
    <row r="32" spans="2:35" ht="21.75" customHeight="1" thickBot="1">
      <c r="B32" s="66" t="s">
        <v>59</v>
      </c>
      <c r="C32" s="65">
        <f>C29+E29+G29+I29+K29+M29+O29+Q29+S29+U29+W29+Y29+AA29+AC29+AE29+AG29+AI29</f>
        <v>0</v>
      </c>
      <c r="D32" s="7" t="s">
        <v>38</v>
      </c>
      <c r="E32" s="51" t="s">
        <v>47</v>
      </c>
      <c r="F32" s="5"/>
      <c r="G32" s="52" t="s">
        <v>65</v>
      </c>
      <c r="H32" s="53"/>
      <c r="I32" s="53"/>
      <c r="J32" s="54"/>
      <c r="K32" s="54"/>
      <c r="L32" s="55"/>
      <c r="M32" s="56"/>
      <c r="N32" s="61"/>
      <c r="O32" s="56"/>
      <c r="P32" s="4"/>
      <c r="Q32" s="5"/>
      <c r="R32" s="4"/>
      <c r="S32" s="5"/>
      <c r="T32" s="4"/>
      <c r="U32" s="5"/>
    </row>
    <row r="33" spans="2:21" ht="21" customHeight="1">
      <c r="B33" s="6"/>
      <c r="C33" s="8"/>
      <c r="D33" s="7"/>
      <c r="E33" s="10"/>
      <c r="F33" s="5"/>
      <c r="H33" s="5"/>
      <c r="I33" s="5"/>
      <c r="J33" s="5"/>
      <c r="K33" s="5"/>
      <c r="L33" s="4"/>
      <c r="M33" s="5"/>
      <c r="N33" s="4"/>
      <c r="O33" s="5"/>
      <c r="P33" s="4"/>
      <c r="Q33" s="5"/>
      <c r="R33" s="4"/>
      <c r="S33" s="5"/>
      <c r="T33" s="4"/>
      <c r="U33" s="5"/>
    </row>
    <row r="34" spans="2:21" ht="15" customHeight="1" thickBot="1">
      <c r="J34" s="1"/>
      <c r="N34"/>
      <c r="O34"/>
      <c r="P34"/>
      <c r="R34"/>
      <c r="T34"/>
    </row>
    <row r="35" spans="2:21" ht="75.75" thickBot="1">
      <c r="B35" s="82" t="s">
        <v>56</v>
      </c>
      <c r="C35" s="59" t="s">
        <v>49</v>
      </c>
      <c r="D35" s="57"/>
      <c r="E35" s="60" t="s">
        <v>50</v>
      </c>
      <c r="F35" s="57"/>
      <c r="G35" s="58" t="s">
        <v>51</v>
      </c>
      <c r="H35" s="57"/>
      <c r="I35" s="58" t="s">
        <v>52</v>
      </c>
      <c r="J35" s="57"/>
      <c r="K35" s="58" t="s">
        <v>53</v>
      </c>
      <c r="L35" s="57"/>
      <c r="M35" s="58" t="s">
        <v>54</v>
      </c>
      <c r="N35" s="57"/>
      <c r="O35" s="58" t="s">
        <v>14</v>
      </c>
      <c r="P35"/>
      <c r="R35"/>
      <c r="T35"/>
    </row>
    <row r="36" spans="2:21">
      <c r="B36" s="31" t="s">
        <v>17</v>
      </c>
      <c r="C36" s="32">
        <v>267</v>
      </c>
      <c r="D36" s="26"/>
      <c r="E36" s="32">
        <v>153</v>
      </c>
      <c r="F36" s="26"/>
      <c r="G36" s="32">
        <v>105</v>
      </c>
      <c r="H36" s="26"/>
      <c r="I36" s="32">
        <v>76</v>
      </c>
      <c r="J36" s="26"/>
      <c r="K36" s="32">
        <v>250</v>
      </c>
      <c r="L36" s="24"/>
      <c r="M36" s="32">
        <v>177</v>
      </c>
      <c r="N36" s="26"/>
      <c r="O36" s="32">
        <v>70</v>
      </c>
      <c r="P36"/>
      <c r="R36"/>
      <c r="T36"/>
    </row>
    <row r="37" spans="2:21" ht="30">
      <c r="B37" s="16" t="s">
        <v>18</v>
      </c>
      <c r="C37" s="47">
        <v>0</v>
      </c>
      <c r="D37" s="26"/>
      <c r="E37" s="47">
        <v>0</v>
      </c>
      <c r="F37" s="26"/>
      <c r="G37" s="47">
        <v>0</v>
      </c>
      <c r="H37" s="26"/>
      <c r="I37" s="47">
        <v>0</v>
      </c>
      <c r="J37" s="26"/>
      <c r="K37" s="47">
        <v>0</v>
      </c>
      <c r="L37" s="24"/>
      <c r="M37" s="47">
        <v>0</v>
      </c>
      <c r="N37" s="26"/>
      <c r="O37" s="47">
        <v>0</v>
      </c>
      <c r="P37"/>
      <c r="R37"/>
      <c r="T37"/>
    </row>
    <row r="38" spans="2:21">
      <c r="B38" s="17" t="s">
        <v>19</v>
      </c>
      <c r="C38" s="34">
        <f>C36*C37</f>
        <v>0</v>
      </c>
      <c r="D38" s="26"/>
      <c r="E38" s="34">
        <f>E36*E37</f>
        <v>0</v>
      </c>
      <c r="F38" s="26"/>
      <c r="G38" s="34">
        <f t="shared" ref="G38" si="40">G36*G37</f>
        <v>0</v>
      </c>
      <c r="H38" s="26"/>
      <c r="I38" s="34">
        <f t="shared" ref="I38" si="41">I36*I37</f>
        <v>0</v>
      </c>
      <c r="J38" s="26"/>
      <c r="K38" s="34">
        <f t="shared" ref="K38" si="42">K36*K37</f>
        <v>0</v>
      </c>
      <c r="L38" s="26"/>
      <c r="M38" s="34">
        <f t="shared" ref="M38" si="43">M36*M37</f>
        <v>0</v>
      </c>
      <c r="N38" s="26"/>
      <c r="O38" s="34">
        <f>O36*O37</f>
        <v>0</v>
      </c>
      <c r="P38"/>
      <c r="R38"/>
      <c r="T38"/>
    </row>
    <row r="39" spans="2:21" ht="19.899999999999999" customHeight="1">
      <c r="B39" s="18" t="s">
        <v>20</v>
      </c>
      <c r="C39" s="35">
        <v>0</v>
      </c>
      <c r="D39" s="26"/>
      <c r="E39" s="35">
        <v>0</v>
      </c>
      <c r="F39" s="26"/>
      <c r="G39" s="35">
        <v>0</v>
      </c>
      <c r="H39" s="26"/>
      <c r="I39" s="36">
        <v>4</v>
      </c>
      <c r="J39" s="26"/>
      <c r="K39" s="36">
        <v>34</v>
      </c>
      <c r="L39" s="26"/>
      <c r="M39" s="36">
        <v>23</v>
      </c>
      <c r="N39" s="26"/>
      <c r="O39" s="36">
        <v>0</v>
      </c>
      <c r="P39"/>
      <c r="R39"/>
      <c r="T39"/>
    </row>
    <row r="40" spans="2:21" ht="19.899999999999999" customHeight="1">
      <c r="B40" s="19" t="s">
        <v>21</v>
      </c>
      <c r="C40" s="36">
        <v>0</v>
      </c>
      <c r="D40" s="26"/>
      <c r="E40" s="36">
        <v>4</v>
      </c>
      <c r="F40" s="26"/>
      <c r="G40" s="36">
        <v>0</v>
      </c>
      <c r="H40" s="26"/>
      <c r="I40" s="36">
        <v>0</v>
      </c>
      <c r="J40" s="26"/>
      <c r="K40" s="36">
        <v>44</v>
      </c>
      <c r="L40" s="26"/>
      <c r="M40" s="36">
        <v>33</v>
      </c>
      <c r="N40" s="26"/>
      <c r="O40" s="36">
        <v>0</v>
      </c>
      <c r="P40"/>
      <c r="R40"/>
      <c r="T40"/>
    </row>
    <row r="41" spans="2:21" ht="19.899999999999999" customHeight="1">
      <c r="B41" s="20"/>
      <c r="C41" s="24"/>
      <c r="D41" s="26"/>
      <c r="E41" s="24"/>
      <c r="F41" s="26"/>
      <c r="G41" s="24"/>
      <c r="H41" s="26"/>
      <c r="I41" s="24"/>
      <c r="J41" s="26"/>
      <c r="K41" s="24"/>
      <c r="L41" s="26"/>
      <c r="M41" s="24"/>
      <c r="N41" s="26"/>
      <c r="O41" s="24"/>
      <c r="P41"/>
      <c r="R41"/>
      <c r="T41"/>
    </row>
    <row r="42" spans="2:21">
      <c r="B42" s="19" t="s">
        <v>22</v>
      </c>
      <c r="C42" s="37">
        <v>267</v>
      </c>
      <c r="D42" s="26"/>
      <c r="E42" s="38">
        <v>157</v>
      </c>
      <c r="F42" s="26"/>
      <c r="G42" s="38">
        <v>105</v>
      </c>
      <c r="H42" s="26"/>
      <c r="I42" s="38">
        <v>72</v>
      </c>
      <c r="J42" s="26"/>
      <c r="K42" s="38">
        <v>260</v>
      </c>
      <c r="L42" s="26"/>
      <c r="M42" s="38">
        <v>187</v>
      </c>
      <c r="N42" s="26"/>
      <c r="O42" s="38">
        <v>70</v>
      </c>
      <c r="P42"/>
      <c r="R42"/>
      <c r="T42"/>
    </row>
    <row r="43" spans="2:21" ht="30">
      <c r="B43" s="21" t="s">
        <v>23</v>
      </c>
      <c r="C43" s="48">
        <v>0</v>
      </c>
      <c r="D43" s="26"/>
      <c r="E43" s="48">
        <v>0</v>
      </c>
      <c r="F43" s="26"/>
      <c r="G43" s="48">
        <v>0</v>
      </c>
      <c r="H43" s="26"/>
      <c r="I43" s="47">
        <v>0</v>
      </c>
      <c r="J43" s="26"/>
      <c r="K43" s="47">
        <v>0</v>
      </c>
      <c r="L43" s="24"/>
      <c r="M43" s="47">
        <v>0</v>
      </c>
      <c r="N43" s="26"/>
      <c r="O43" s="47">
        <v>0</v>
      </c>
      <c r="P43"/>
      <c r="R43"/>
      <c r="T43"/>
    </row>
    <row r="44" spans="2:21">
      <c r="B44" s="17" t="s">
        <v>24</v>
      </c>
      <c r="C44" s="34">
        <f>C42*C43</f>
        <v>0</v>
      </c>
      <c r="D44" s="26"/>
      <c r="E44" s="34">
        <f>E42*E43</f>
        <v>0</v>
      </c>
      <c r="F44" s="26"/>
      <c r="G44" s="34">
        <f t="shared" ref="G44" si="44">G42*G43</f>
        <v>0</v>
      </c>
      <c r="H44" s="26"/>
      <c r="I44" s="34">
        <f t="shared" ref="I44" si="45">I42*I43</f>
        <v>0</v>
      </c>
      <c r="J44" s="26"/>
      <c r="K44" s="34">
        <f t="shared" ref="K44" si="46">K42*K43</f>
        <v>0</v>
      </c>
      <c r="L44" s="26"/>
      <c r="M44" s="34">
        <f t="shared" ref="M44" si="47">M42*M43</f>
        <v>0</v>
      </c>
      <c r="N44" s="26"/>
      <c r="O44" s="34">
        <f>O42*O43</f>
        <v>0</v>
      </c>
      <c r="P44"/>
      <c r="R44"/>
      <c r="T44"/>
    </row>
    <row r="45" spans="2:21" ht="19.899999999999999" customHeight="1">
      <c r="B45" s="18" t="s">
        <v>25</v>
      </c>
      <c r="C45" s="36">
        <v>0</v>
      </c>
      <c r="D45" s="26"/>
      <c r="E45" s="36">
        <v>0</v>
      </c>
      <c r="F45" s="26"/>
      <c r="G45" s="36">
        <v>0</v>
      </c>
      <c r="H45" s="26"/>
      <c r="I45" s="36">
        <v>10</v>
      </c>
      <c r="J45" s="26"/>
      <c r="K45" s="36">
        <v>32</v>
      </c>
      <c r="L45" s="26"/>
      <c r="M45" s="36">
        <v>24</v>
      </c>
      <c r="N45" s="26"/>
      <c r="O45" s="36">
        <v>0</v>
      </c>
      <c r="P45"/>
      <c r="R45"/>
      <c r="T45"/>
    </row>
    <row r="46" spans="2:21" ht="19.899999999999999" customHeight="1">
      <c r="B46" s="19" t="s">
        <v>26</v>
      </c>
      <c r="C46" s="36">
        <v>0</v>
      </c>
      <c r="D46" s="26"/>
      <c r="E46" s="36">
        <v>10</v>
      </c>
      <c r="F46" s="26"/>
      <c r="G46" s="36">
        <v>0</v>
      </c>
      <c r="H46" s="26"/>
      <c r="I46" s="36">
        <v>0</v>
      </c>
      <c r="J46" s="26"/>
      <c r="K46" s="36">
        <v>42</v>
      </c>
      <c r="L46" s="26"/>
      <c r="M46" s="36">
        <v>34</v>
      </c>
      <c r="N46" s="26"/>
      <c r="O46" s="36">
        <v>0</v>
      </c>
      <c r="P46"/>
      <c r="R46"/>
      <c r="T46"/>
    </row>
    <row r="47" spans="2:21" ht="19.899999999999999" customHeight="1">
      <c r="B47" s="20"/>
      <c r="C47" s="24"/>
      <c r="D47" s="26"/>
      <c r="E47" s="24"/>
      <c r="F47" s="26"/>
      <c r="G47" s="24"/>
      <c r="H47" s="26"/>
      <c r="I47" s="24"/>
      <c r="J47" s="26"/>
      <c r="K47" s="24"/>
      <c r="L47" s="26"/>
      <c r="M47" s="24"/>
      <c r="N47" s="26"/>
      <c r="O47" s="24"/>
      <c r="P47"/>
      <c r="R47"/>
      <c r="T47"/>
    </row>
    <row r="48" spans="2:21">
      <c r="B48" s="22" t="s">
        <v>27</v>
      </c>
      <c r="C48" s="38">
        <v>267</v>
      </c>
      <c r="D48" s="26"/>
      <c r="E48" s="38">
        <v>167</v>
      </c>
      <c r="F48" s="26"/>
      <c r="G48" s="38">
        <v>105</v>
      </c>
      <c r="H48" s="26"/>
      <c r="I48" s="38">
        <v>62</v>
      </c>
      <c r="J48" s="26"/>
      <c r="K48" s="38">
        <v>270</v>
      </c>
      <c r="L48" s="26"/>
      <c r="M48" s="38">
        <v>197</v>
      </c>
      <c r="N48" s="26"/>
      <c r="O48" s="38">
        <v>70</v>
      </c>
      <c r="P48"/>
      <c r="R48"/>
      <c r="T48"/>
    </row>
    <row r="49" spans="2:20" ht="30">
      <c r="B49" s="16" t="s">
        <v>28</v>
      </c>
      <c r="C49" s="48">
        <v>0</v>
      </c>
      <c r="D49" s="26"/>
      <c r="E49" s="48">
        <v>0</v>
      </c>
      <c r="F49" s="26"/>
      <c r="G49" s="48">
        <v>0</v>
      </c>
      <c r="H49" s="26"/>
      <c r="I49" s="47">
        <v>0</v>
      </c>
      <c r="J49" s="26"/>
      <c r="K49" s="47">
        <v>0</v>
      </c>
      <c r="L49" s="24"/>
      <c r="M49" s="47">
        <v>0</v>
      </c>
      <c r="N49" s="26"/>
      <c r="O49" s="47">
        <v>0</v>
      </c>
      <c r="P49"/>
      <c r="R49"/>
      <c r="T49"/>
    </row>
    <row r="50" spans="2:20">
      <c r="B50" s="17" t="s">
        <v>29</v>
      </c>
      <c r="C50" s="34">
        <f>C48*C49</f>
        <v>0</v>
      </c>
      <c r="D50" s="26"/>
      <c r="E50" s="34">
        <f>E48*E49</f>
        <v>0</v>
      </c>
      <c r="F50" s="26"/>
      <c r="G50" s="34">
        <f t="shared" ref="G50" si="48">G48*G49</f>
        <v>0</v>
      </c>
      <c r="H50" s="26"/>
      <c r="I50" s="34">
        <f t="shared" ref="I50" si="49">I48*I49</f>
        <v>0</v>
      </c>
      <c r="J50" s="26"/>
      <c r="K50" s="34">
        <f t="shared" ref="K50" si="50">K48*K49</f>
        <v>0</v>
      </c>
      <c r="L50" s="26"/>
      <c r="M50" s="34">
        <f t="shared" ref="M50" si="51">M48*M49</f>
        <v>0</v>
      </c>
      <c r="N50" s="26"/>
      <c r="O50" s="34">
        <f>O48*O49</f>
        <v>0</v>
      </c>
      <c r="P50"/>
      <c r="R50"/>
      <c r="T50"/>
    </row>
    <row r="51" spans="2:20" ht="19.899999999999999" customHeight="1">
      <c r="B51" s="18" t="s">
        <v>30</v>
      </c>
      <c r="C51" s="36">
        <v>74</v>
      </c>
      <c r="D51" s="26"/>
      <c r="E51" s="36">
        <v>0</v>
      </c>
      <c r="F51" s="26"/>
      <c r="G51" s="36">
        <v>0</v>
      </c>
      <c r="H51" s="26"/>
      <c r="I51" s="36">
        <v>40</v>
      </c>
      <c r="J51" s="26"/>
      <c r="K51" s="36">
        <v>30</v>
      </c>
      <c r="L51" s="26"/>
      <c r="M51" s="36">
        <v>26</v>
      </c>
      <c r="N51" s="26"/>
      <c r="O51" s="36">
        <v>0</v>
      </c>
      <c r="P51"/>
      <c r="R51"/>
      <c r="T51"/>
    </row>
    <row r="52" spans="2:20" ht="19.899999999999999" customHeight="1">
      <c r="B52" s="19" t="s">
        <v>31</v>
      </c>
      <c r="C52" s="36">
        <v>74</v>
      </c>
      <c r="D52" s="26"/>
      <c r="E52" s="36">
        <v>40</v>
      </c>
      <c r="F52" s="26"/>
      <c r="G52" s="36">
        <v>0</v>
      </c>
      <c r="H52" s="26"/>
      <c r="I52" s="36">
        <v>0</v>
      </c>
      <c r="J52" s="26"/>
      <c r="K52" s="36">
        <v>40</v>
      </c>
      <c r="L52" s="26"/>
      <c r="M52" s="36">
        <v>36</v>
      </c>
      <c r="N52" s="26"/>
      <c r="O52" s="36">
        <v>0</v>
      </c>
      <c r="P52"/>
      <c r="R52"/>
      <c r="T52"/>
    </row>
    <row r="53" spans="2:20" ht="19.899999999999999" customHeight="1">
      <c r="B53" s="20"/>
      <c r="C53" s="24"/>
      <c r="D53" s="26"/>
      <c r="E53" s="24"/>
      <c r="F53" s="26"/>
      <c r="G53" s="24"/>
      <c r="H53" s="26"/>
      <c r="I53" s="24"/>
      <c r="J53" s="26"/>
      <c r="K53" s="24"/>
      <c r="L53" s="26"/>
      <c r="M53" s="24"/>
      <c r="N53" s="26"/>
      <c r="O53" s="24"/>
      <c r="P53"/>
      <c r="R53"/>
      <c r="T53"/>
    </row>
    <row r="54" spans="2:20">
      <c r="B54" s="22" t="s">
        <v>32</v>
      </c>
      <c r="C54" s="38">
        <v>267</v>
      </c>
      <c r="D54" s="26"/>
      <c r="E54" s="38">
        <v>207</v>
      </c>
      <c r="F54" s="26"/>
      <c r="G54" s="38">
        <v>105</v>
      </c>
      <c r="H54" s="26"/>
      <c r="I54" s="38">
        <v>22</v>
      </c>
      <c r="J54" s="26"/>
      <c r="K54" s="38">
        <v>280</v>
      </c>
      <c r="L54" s="26"/>
      <c r="M54" s="38">
        <v>207</v>
      </c>
      <c r="N54" s="26"/>
      <c r="O54" s="38">
        <v>70</v>
      </c>
      <c r="P54"/>
      <c r="R54"/>
      <c r="T54"/>
    </row>
    <row r="55" spans="2:20" ht="30">
      <c r="B55" s="16" t="s">
        <v>33</v>
      </c>
      <c r="C55" s="48">
        <v>0</v>
      </c>
      <c r="D55" s="26"/>
      <c r="E55" s="48">
        <v>0</v>
      </c>
      <c r="F55" s="26"/>
      <c r="G55" s="48">
        <v>0</v>
      </c>
      <c r="H55" s="26"/>
      <c r="I55" s="47">
        <v>0</v>
      </c>
      <c r="J55" s="26"/>
      <c r="K55" s="47">
        <v>0</v>
      </c>
      <c r="L55" s="24"/>
      <c r="M55" s="47">
        <v>0</v>
      </c>
      <c r="N55" s="26"/>
      <c r="O55" s="47">
        <v>0</v>
      </c>
      <c r="P55"/>
      <c r="R55"/>
      <c r="T55"/>
    </row>
    <row r="56" spans="2:20">
      <c r="B56" s="17" t="s">
        <v>34</v>
      </c>
      <c r="C56" s="34">
        <v>0</v>
      </c>
      <c r="D56" s="26"/>
      <c r="E56" s="34">
        <f>E54*E55</f>
        <v>0</v>
      </c>
      <c r="F56" s="26"/>
      <c r="G56" s="34">
        <f t="shared" ref="G56" si="52">G54*G55</f>
        <v>0</v>
      </c>
      <c r="H56" s="26"/>
      <c r="I56" s="34">
        <f t="shared" ref="I56" si="53">I54*I55</f>
        <v>0</v>
      </c>
      <c r="J56" s="26"/>
      <c r="K56" s="34">
        <f t="shared" ref="K56" si="54">K54*K55</f>
        <v>0</v>
      </c>
      <c r="L56" s="26"/>
      <c r="M56" s="34">
        <f t="shared" ref="M56" si="55">M54*M55</f>
        <v>0</v>
      </c>
      <c r="N56" s="26"/>
      <c r="O56" s="34">
        <f>O54*O55</f>
        <v>0</v>
      </c>
      <c r="P56"/>
      <c r="R56"/>
      <c r="T56"/>
    </row>
    <row r="57" spans="2:20" ht="19.899999999999999" customHeight="1">
      <c r="B57" s="18" t="s">
        <v>35</v>
      </c>
      <c r="C57" s="36">
        <v>75</v>
      </c>
      <c r="D57" s="26"/>
      <c r="E57" s="36">
        <v>0</v>
      </c>
      <c r="F57" s="26"/>
      <c r="G57" s="36">
        <v>80</v>
      </c>
      <c r="H57" s="26"/>
      <c r="I57" s="36">
        <v>14</v>
      </c>
      <c r="J57" s="26"/>
      <c r="K57" s="36">
        <v>22</v>
      </c>
      <c r="L57" s="26"/>
      <c r="M57" s="36">
        <v>24</v>
      </c>
      <c r="N57" s="26"/>
      <c r="O57" s="36">
        <v>0</v>
      </c>
      <c r="P57"/>
      <c r="R57"/>
      <c r="T57"/>
    </row>
    <row r="58" spans="2:20" ht="19.899999999999999" customHeight="1">
      <c r="B58" s="19" t="s">
        <v>36</v>
      </c>
      <c r="C58" s="36">
        <v>75</v>
      </c>
      <c r="D58" s="26"/>
      <c r="E58" s="36">
        <v>14</v>
      </c>
      <c r="F58" s="26"/>
      <c r="G58" s="36">
        <v>0</v>
      </c>
      <c r="H58" s="26"/>
      <c r="I58" s="36">
        <v>0</v>
      </c>
      <c r="J58" s="26"/>
      <c r="K58" s="36">
        <v>32</v>
      </c>
      <c r="L58" s="26"/>
      <c r="M58" s="36">
        <v>34</v>
      </c>
      <c r="N58" s="26"/>
      <c r="O58" s="36">
        <v>0</v>
      </c>
      <c r="P58"/>
      <c r="R58"/>
      <c r="T58"/>
    </row>
    <row r="59" spans="2:20">
      <c r="B59" s="23"/>
      <c r="C59" s="39"/>
      <c r="D59" s="26"/>
      <c r="E59" s="39"/>
      <c r="F59" s="26"/>
      <c r="G59" s="39"/>
      <c r="H59" s="26"/>
      <c r="I59" s="39"/>
      <c r="J59" s="26"/>
      <c r="K59" s="39"/>
      <c r="L59" s="26"/>
      <c r="M59" s="39"/>
      <c r="N59" s="26"/>
      <c r="O59" s="39"/>
      <c r="P59"/>
      <c r="R59"/>
      <c r="T59"/>
    </row>
    <row r="60" spans="2:20">
      <c r="B60" s="24"/>
      <c r="C60" s="24"/>
      <c r="D60" s="26"/>
      <c r="E60" s="24"/>
      <c r="F60" s="26"/>
      <c r="G60" s="24"/>
      <c r="H60" s="26"/>
      <c r="I60" s="24"/>
      <c r="J60" s="26"/>
      <c r="K60" s="24"/>
      <c r="L60" s="24"/>
      <c r="M60" s="26"/>
      <c r="N60" s="26"/>
      <c r="O60" s="26"/>
      <c r="P60"/>
      <c r="R60"/>
      <c r="T60"/>
    </row>
    <row r="61" spans="2:20" ht="18.75">
      <c r="B61" s="25" t="s">
        <v>37</v>
      </c>
      <c r="C61" s="40">
        <f>C38+C44+C50+C56</f>
        <v>0</v>
      </c>
      <c r="D61" s="41"/>
      <c r="E61" s="40">
        <f>E38+E44+E50+E56</f>
        <v>0</v>
      </c>
      <c r="F61" s="41"/>
      <c r="G61" s="40">
        <f>G38+G44+G50+G56</f>
        <v>0</v>
      </c>
      <c r="H61" s="41"/>
      <c r="I61" s="40">
        <f>I38+I44+I50+I56</f>
        <v>0</v>
      </c>
      <c r="J61" s="41"/>
      <c r="K61" s="40">
        <f>K38+K44+K50+K56</f>
        <v>0</v>
      </c>
      <c r="L61" s="41"/>
      <c r="M61" s="40">
        <f>M38+M44+M50+M56</f>
        <v>0</v>
      </c>
      <c r="N61" s="41"/>
      <c r="O61" s="40">
        <f>O38+O44+O50+O56</f>
        <v>0</v>
      </c>
      <c r="P61" s="2"/>
      <c r="R61"/>
      <c r="T61"/>
    </row>
    <row r="62" spans="2:20" ht="18.75">
      <c r="B62" s="25"/>
      <c r="C62" s="42"/>
      <c r="D62" s="41"/>
      <c r="E62" s="42"/>
      <c r="F62" s="41"/>
      <c r="G62" s="42"/>
      <c r="H62" s="41"/>
      <c r="I62" s="42"/>
      <c r="J62" s="41"/>
      <c r="K62" s="42"/>
      <c r="L62" s="41"/>
      <c r="M62" s="42"/>
      <c r="N62" s="41"/>
      <c r="O62" s="42"/>
      <c r="P62" s="2"/>
      <c r="R62"/>
      <c r="T62"/>
    </row>
    <row r="63" spans="2:20" ht="15.75" thickBot="1">
      <c r="B63" s="26"/>
      <c r="C63" s="43"/>
      <c r="D63" s="44"/>
      <c r="E63" s="45"/>
      <c r="F63" s="44"/>
      <c r="G63" s="44"/>
      <c r="H63" s="45"/>
      <c r="I63" s="44"/>
      <c r="J63" s="45"/>
      <c r="K63" s="44"/>
      <c r="L63" s="45"/>
      <c r="M63" s="44"/>
      <c r="N63" s="26"/>
      <c r="O63" s="26"/>
      <c r="P63"/>
      <c r="R63"/>
      <c r="T63"/>
    </row>
    <row r="64" spans="2:20" ht="19.5" thickBot="1">
      <c r="B64" s="67" t="s">
        <v>58</v>
      </c>
      <c r="C64" s="64">
        <f>C61+E61+G61+I61+K61+M61+O61</f>
        <v>0</v>
      </c>
      <c r="D64" s="46" t="s">
        <v>38</v>
      </c>
      <c r="E64" s="51" t="s">
        <v>60</v>
      </c>
      <c r="F64" s="5"/>
      <c r="G64" s="52" t="s">
        <v>66</v>
      </c>
      <c r="H64" s="53"/>
      <c r="I64" s="53"/>
      <c r="J64" s="54"/>
      <c r="K64" s="54"/>
      <c r="L64" s="55"/>
      <c r="M64" s="56"/>
      <c r="N64" s="62"/>
      <c r="O64" s="63"/>
      <c r="P64"/>
      <c r="R64"/>
      <c r="T64"/>
    </row>
    <row r="65" spans="2:20" ht="15.75" thickBot="1">
      <c r="E65" s="11"/>
      <c r="O65"/>
    </row>
    <row r="66" spans="2:20" ht="42.75" thickBot="1">
      <c r="B66" s="68" t="s">
        <v>61</v>
      </c>
      <c r="C66" s="79">
        <f>C32+C64</f>
        <v>0</v>
      </c>
      <c r="D66" s="80"/>
      <c r="E66" s="81"/>
      <c r="O66"/>
    </row>
    <row r="67" spans="2:20">
      <c r="E67" s="11"/>
      <c r="O67"/>
    </row>
    <row r="68" spans="2:20">
      <c r="E68" s="11"/>
      <c r="O68"/>
    </row>
    <row r="69" spans="2:20" ht="21" thickBot="1">
      <c r="B69" s="12" t="s">
        <v>39</v>
      </c>
      <c r="O69"/>
    </row>
    <row r="70" spans="2:20" ht="45">
      <c r="B70" s="69" t="s">
        <v>57</v>
      </c>
      <c r="O70"/>
    </row>
    <row r="71" spans="2:20" ht="75">
      <c r="B71" s="70" t="s">
        <v>40</v>
      </c>
      <c r="O71"/>
    </row>
    <row r="72" spans="2:20" ht="30">
      <c r="B72" s="70" t="s">
        <v>41</v>
      </c>
      <c r="O72"/>
    </row>
    <row r="73" spans="2:20" ht="75">
      <c r="B73" s="71" t="s">
        <v>42</v>
      </c>
      <c r="O73"/>
    </row>
    <row r="74" spans="2:20">
      <c r="B74" s="72" t="s">
        <v>43</v>
      </c>
      <c r="O74"/>
    </row>
    <row r="75" spans="2:20" ht="30">
      <c r="B75" s="72" t="s">
        <v>44</v>
      </c>
      <c r="O75"/>
    </row>
    <row r="76" spans="2:20" ht="30">
      <c r="B76" s="73" t="s">
        <v>64</v>
      </c>
    </row>
    <row r="77" spans="2:20" ht="45">
      <c r="B77" s="73" t="s">
        <v>63</v>
      </c>
    </row>
    <row r="78" spans="2:20" ht="45">
      <c r="B78" s="74" t="s">
        <v>45</v>
      </c>
    </row>
    <row r="79" spans="2:20" s="14" customFormat="1" ht="45">
      <c r="B79" s="74" t="s">
        <v>46</v>
      </c>
      <c r="C79" s="13"/>
      <c r="E79" s="13"/>
      <c r="H79" s="13"/>
      <c r="L79" s="13"/>
      <c r="N79" s="13"/>
      <c r="O79" s="13"/>
      <c r="P79" s="13"/>
      <c r="R79" s="13"/>
      <c r="T79" s="13"/>
    </row>
    <row r="80" spans="2:20" ht="60.75" thickBot="1">
      <c r="B80" s="75" t="s">
        <v>62</v>
      </c>
    </row>
  </sheetData>
  <mergeCells count="2">
    <mergeCell ref="B1:F1"/>
    <mergeCell ref="C66:E66"/>
  </mergeCells>
  <pageMargins left="0.7" right="0.7" top="0.75" bottom="0.75" header="0.3" footer="0.3"/>
  <pageSetup paperSize="8" scale="34" fitToHeight="0" orientation="landscape" r:id="rId1"/>
  <rowBreaks count="1" manualBreakCount="1">
    <brk id="64" min="1" max="2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83E4067DEF7C46B55277E6D0434675" ma:contentTypeVersion="3" ma:contentTypeDescription="Create a new document." ma:contentTypeScope="" ma:versionID="4e63727678d33a36e75d3282ee12e9d2">
  <xsd:schema xmlns:xsd="http://www.w3.org/2001/XMLSchema" xmlns:xs="http://www.w3.org/2001/XMLSchema" xmlns:p="http://schemas.microsoft.com/office/2006/metadata/properties" xmlns:ns2="70d5def9-762e-48e6-9094-7813bca80413" targetNamespace="http://schemas.microsoft.com/office/2006/metadata/properties" ma:root="true" ma:fieldsID="1f54e316785d97f3098db939bcc242a0" ns2:_="">
    <xsd:import namespace="70d5def9-762e-48e6-9094-7813bca8041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d5def9-762e-48e6-9094-7813bca804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10D600-A9A1-4E58-AB02-7A133165ADD5}">
  <ds:schemaRefs>
    <ds:schemaRef ds:uri="http://schemas.microsoft.com/sharepoint/v3/contenttype/forms"/>
  </ds:schemaRefs>
</ds:datastoreItem>
</file>

<file path=customXml/itemProps2.xml><?xml version="1.0" encoding="utf-8"?>
<ds:datastoreItem xmlns:ds="http://schemas.openxmlformats.org/officeDocument/2006/customXml" ds:itemID="{EF567CBB-615A-4DEE-8BB9-12B2F0660495}">
  <ds:schemaRefs>
    <ds:schemaRef ds:uri="http://purl.org/dc/dcmitype/"/>
    <ds:schemaRef ds:uri="http://purl.org/dc/term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70d5def9-762e-48e6-9094-7813bca80413"/>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53E2740B-8D1B-40D9-8B4F-7E8F6B5547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d5def9-762e-48e6-9094-7813bca804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Prijsopgave aanbest. onderhoud</vt:lpstr>
      <vt:lpstr>'Prijsopgave aanbest. onderhoud'!Afdrukbereik</vt:lpstr>
    </vt:vector>
  </TitlesOfParts>
  <Manager/>
  <Company>Universitair Medisch Centrum Groningen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Laan, RT van der (sectora)</dc:creator>
  <cp:keywords/>
  <dc:description/>
  <cp:lastModifiedBy>Hake, A</cp:lastModifiedBy>
  <cp:revision/>
  <dcterms:created xsi:type="dcterms:W3CDTF">2014-09-23T12:46:36Z</dcterms:created>
  <dcterms:modified xsi:type="dcterms:W3CDTF">2026-10-07T10:11:39Z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0x010100C583E4067DEF7C46B55277E6D0434675</vt:lpwstr>
  </property>
</Properties>
</file>