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noneuropenv.sharepoint.com/teams/CNL-Teams/Sales Controlling/Sales Controlling Originals/Pricing en Strategie/"/>
    </mc:Choice>
  </mc:AlternateContent>
  <xr:revisionPtr revIDLastSave="175" documentId="8_{F8853FF4-5749-459A-91FD-7FB24D0E0757}" xr6:coauthVersionLast="47" xr6:coauthVersionMax="47" xr10:uidLastSave="{081F2788-964D-4C41-A6B5-C6DA289F12D0}"/>
  <bookViews>
    <workbookView xWindow="-28920" yWindow="-2610" windowWidth="29040" windowHeight="15720" xr2:uid="{00000000-000D-0000-FFFF-FFFF00000000}"/>
  </bookViews>
  <sheets>
    <sheet name="Prijsopgave tikprij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2" l="1"/>
  <c r="G36" i="2"/>
  <c r="G37" i="2"/>
  <c r="I35" i="2"/>
  <c r="A33" i="2"/>
  <c r="G31" i="2"/>
  <c r="G30" i="2"/>
  <c r="I29" i="2"/>
  <c r="G25" i="2"/>
  <c r="G24" i="2"/>
  <c r="G23" i="2"/>
  <c r="G22" i="2"/>
  <c r="G21" i="2"/>
  <c r="I20" i="2"/>
  <c r="I17" i="2"/>
  <c r="A14" i="2"/>
  <c r="C10" i="2"/>
  <c r="C12" i="2" s="1"/>
  <c r="G12" i="2" s="1"/>
  <c r="G9" i="2"/>
  <c r="G8" i="2"/>
  <c r="G7" i="2"/>
  <c r="G6" i="2"/>
  <c r="I5" i="2"/>
  <c r="B4" i="2"/>
  <c r="I36" i="2" l="1"/>
  <c r="I37" i="2"/>
  <c r="I31" i="2"/>
  <c r="I22" i="2"/>
  <c r="I7" i="2"/>
  <c r="I8" i="2"/>
  <c r="I23" i="2"/>
  <c r="I9" i="2"/>
  <c r="I6" i="2"/>
  <c r="I21" i="2"/>
  <c r="I25" i="2"/>
  <c r="I30" i="2"/>
  <c r="I33" i="2" s="1"/>
  <c r="I12" i="2"/>
  <c r="I24" i="2"/>
  <c r="I27" i="2" l="1"/>
  <c r="I39" i="2"/>
  <c r="I14" i="2"/>
</calcChain>
</file>

<file path=xl/sharedStrings.xml><?xml version="1.0" encoding="utf-8"?>
<sst xmlns="http://schemas.openxmlformats.org/spreadsheetml/2006/main" count="63" uniqueCount="52">
  <si>
    <t xml:space="preserve">Prijsopgave </t>
  </si>
  <si>
    <t>alle opgegeven tarieven betreft inclusief BTW</t>
  </si>
  <si>
    <t>In te vullen door Inschrijver</t>
  </si>
  <si>
    <t>Looptijd initieel contract</t>
  </si>
  <si>
    <t>maanden</t>
  </si>
  <si>
    <t>In te vullen door Opdrachtgever</t>
  </si>
  <si>
    <t>jaar</t>
  </si>
  <si>
    <t>Machines</t>
  </si>
  <si>
    <t>Aantal eenheden</t>
  </si>
  <si>
    <t>Opgave huurprijs per maand, per eenheid</t>
  </si>
  <si>
    <t>Totaal per jaar</t>
  </si>
  <si>
    <t>Type 1 - Hoogvolume MFP - 60 ppm</t>
  </si>
  <si>
    <t>Type 2 - Kleinverbruik MFP - 30 ppm</t>
  </si>
  <si>
    <t>Type 3 - Zwart/wit printer - 40ppm</t>
  </si>
  <si>
    <t>Type 4 - Kleur printer - 30 ppm</t>
  </si>
  <si>
    <t>Totaal aantal machines</t>
  </si>
  <si>
    <t xml:space="preserve">Benodigde softwarepakketten </t>
  </si>
  <si>
    <t>Prijs per MFP/printer</t>
  </si>
  <si>
    <t>Eenmalige kosten</t>
  </si>
  <si>
    <t>Extra omschrijving</t>
  </si>
  <si>
    <t>Totaal eenmalige kosten</t>
  </si>
  <si>
    <t>Eenmalige implementatiekosten / projectmanagement</t>
  </si>
  <si>
    <t xml:space="preserve">OPTIES </t>
  </si>
  <si>
    <t>Type</t>
  </si>
  <si>
    <t>Interne finisher tot 50 vel nieten</t>
  </si>
  <si>
    <t xml:space="preserve"> </t>
  </si>
  <si>
    <t>Externe finisher tot 50 vel nieten</t>
  </si>
  <si>
    <t>Perforatie module (2 - 4 gaats)</t>
  </si>
  <si>
    <t>Boekjes finisher:
  -  Rughechting minimaal 15 vel (60 pagina's)
  -  Nieten minimaal 50 vel
  -  Nieten op minimaal 3 posities (links boven, linker zijkant en rug)</t>
  </si>
  <si>
    <t>Large Capacity Tray 2.500 vel A4</t>
  </si>
  <si>
    <t>Totaal opties eerste 60 maanden</t>
  </si>
  <si>
    <t>Omschrijving</t>
  </si>
  <si>
    <t>Aantal eenheden per jaar</t>
  </si>
  <si>
    <t>Opgave prijs per tik</t>
  </si>
  <si>
    <t>zwart afdrukken</t>
  </si>
  <si>
    <t>prijs per tik</t>
  </si>
  <si>
    <t>full color afdrukken</t>
  </si>
  <si>
    <t>Papier soort</t>
  </si>
  <si>
    <t>Vellen per pak</t>
  </si>
  <si>
    <t>Verwachting aantal pakken</t>
  </si>
  <si>
    <t>Tarief per pak (o.b.v. hele pallet)</t>
  </si>
  <si>
    <t xml:space="preserve">A4 Wit </t>
  </si>
  <si>
    <t>500 vel</t>
  </si>
  <si>
    <t>A3 Wit</t>
  </si>
  <si>
    <t>Totaal Inschrijfsom inclusief BTW</t>
  </si>
  <si>
    <t>De totaalsom is opgebouwd uit de som van de eerste 60 maanden exclusief de opties</t>
  </si>
  <si>
    <t>Overige kosten</t>
  </si>
  <si>
    <t>Eenheid</t>
  </si>
  <si>
    <t>Opgave prijs per eenheid</t>
  </si>
  <si>
    <t>Kosten interne verhuizingen</t>
  </si>
  <si>
    <t>Verhuizing per keer</t>
  </si>
  <si>
    <t>Kosten externe verhuizingen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</si>
</sst>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&quot;€&quot;\ #,##0.00"/>
    <numFmt numFmtId="166" formatCode="_-&quot;€&quot;\ * #,##0.00000_-;_-&quot;€&quot;\ * #,##0.00000\-;_-&quot;€&quot;\ * &quot;-&quot;??_-;_-@_-"/>
    <numFmt numFmtId="167" formatCode="_ * #,##0_ ;_ * \-#,##0_ ;_ * &quot;-&quot;??_ ;_ @_ "/>
    <numFmt numFmtId="168" formatCode="&quot;€&quot;\ #,##0.0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</font>
    <font>
      <b/>
      <sz val="10"/>
      <color indexed="9"/>
      <name val="Arial"/>
    </font>
    <font>
      <sz val="11"/>
      <color theme="1"/>
      <name val="Arial"/>
    </font>
    <font>
      <b/>
      <sz val="10"/>
      <color rgb="FFFF0000"/>
      <name val="Arial"/>
    </font>
    <font>
      <sz val="10"/>
      <name val="Arial"/>
    </font>
    <font>
      <b/>
      <sz val="12"/>
      <name val="Arial"/>
    </font>
    <font>
      <sz val="10"/>
      <color theme="0" tint="-0.14999847407452621"/>
      <name val="Arial"/>
    </font>
    <font>
      <b/>
      <sz val="10"/>
      <name val="Arial"/>
    </font>
    <font>
      <sz val="10"/>
      <color indexed="9"/>
      <name val="Arial"/>
    </font>
    <font>
      <sz val="10"/>
      <color theme="0"/>
      <name val="Arial"/>
    </font>
    <font>
      <sz val="10"/>
      <color indexed="8"/>
      <name val="Arial"/>
    </font>
    <font>
      <sz val="10"/>
      <color theme="1"/>
      <name val="Arial"/>
    </font>
    <font>
      <sz val="9"/>
      <name val="Arial"/>
    </font>
    <font>
      <b/>
      <sz val="10"/>
      <color theme="1"/>
      <name val="Arial"/>
    </font>
    <font>
      <sz val="11"/>
      <name val="Arial"/>
    </font>
    <font>
      <b/>
      <sz val="11"/>
      <color theme="1"/>
      <name val="Arial"/>
    </font>
    <font>
      <b/>
      <sz val="12"/>
      <color theme="1"/>
      <name val="Arial"/>
    </font>
    <font>
      <b/>
      <sz val="14"/>
      <color theme="1"/>
      <name val="Arial"/>
    </font>
    <font>
      <b/>
      <sz val="18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A200"/>
        <bgColor indexed="64"/>
      </patternFill>
    </fill>
    <fill>
      <patternFill patternType="solid">
        <fgColor rgb="FFE7E00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4" borderId="6" applyNumberFormat="0" applyProtection="0">
      <alignment horizontal="left" vertical="center" indent="1"/>
    </xf>
    <xf numFmtId="0" fontId="2" fillId="4" borderId="8" applyNumberFormat="0" applyProtection="0">
      <alignment horizontal="left" vertical="center" indent="1"/>
    </xf>
  </cellStyleXfs>
  <cellXfs count="9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3" applyFont="1" applyFill="1" applyProtection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164" fontId="7" fillId="0" borderId="0" xfId="3" applyFont="1" applyProtection="1"/>
    <xf numFmtId="0" fontId="7" fillId="0" borderId="0" xfId="0" applyFont="1"/>
    <xf numFmtId="167" fontId="9" fillId="0" borderId="0" xfId="1" applyNumberFormat="1" applyFont="1" applyProtection="1"/>
    <xf numFmtId="0" fontId="7" fillId="6" borderId="10" xfId="0" applyFont="1" applyFill="1" applyBorder="1" applyAlignment="1" applyProtection="1">
      <alignment vertical="center"/>
      <protection locked="0"/>
    </xf>
    <xf numFmtId="0" fontId="7" fillId="7" borderId="10" xfId="0" applyFont="1" applyFill="1" applyBorder="1" applyAlignment="1">
      <alignment horizontal="center" vertical="center"/>
    </xf>
    <xf numFmtId="165" fontId="7" fillId="6" borderId="2" xfId="3" applyNumberFormat="1" applyFont="1" applyFill="1" applyBorder="1" applyAlignment="1" applyProtection="1">
      <alignment horizontal="center" vertical="center"/>
      <protection locked="0"/>
    </xf>
    <xf numFmtId="165" fontId="7" fillId="0" borderId="11" xfId="2" applyNumberFormat="1" applyFont="1" applyFill="1" applyBorder="1" applyAlignment="1" applyProtection="1">
      <alignment horizontal="center" vertical="center"/>
    </xf>
    <xf numFmtId="164" fontId="7" fillId="0" borderId="2" xfId="3" applyFont="1" applyFill="1" applyBorder="1" applyAlignment="1" applyProtection="1">
      <alignment vertical="center"/>
    </xf>
    <xf numFmtId="165" fontId="7" fillId="0" borderId="12" xfId="2" applyNumberFormat="1" applyFont="1" applyFill="1" applyBorder="1" applyAlignment="1" applyProtection="1">
      <alignment horizontal="center" vertical="center"/>
    </xf>
    <xf numFmtId="164" fontId="7" fillId="0" borderId="3" xfId="3" applyFont="1" applyFill="1" applyBorder="1" applyAlignment="1" applyProtection="1">
      <alignment vertical="center"/>
    </xf>
    <xf numFmtId="0" fontId="10" fillId="0" borderId="4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44" fontId="7" fillId="0" borderId="10" xfId="2" applyFont="1" applyFill="1" applyBorder="1" applyAlignment="1" applyProtection="1">
      <alignment vertical="center"/>
    </xf>
    <xf numFmtId="44" fontId="7" fillId="0" borderId="11" xfId="2" applyFont="1" applyFill="1" applyBorder="1" applyAlignment="1" applyProtection="1">
      <alignment horizontal="center" vertical="center"/>
    </xf>
    <xf numFmtId="44" fontId="7" fillId="0" borderId="12" xfId="2" applyFont="1" applyFill="1" applyBorder="1" applyAlignment="1" applyProtection="1">
      <alignment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166" fontId="11" fillId="0" borderId="0" xfId="3" applyNumberFormat="1" applyFont="1" applyFill="1" applyBorder="1" applyAlignment="1" applyProtection="1">
      <alignment vertical="center"/>
    </xf>
    <xf numFmtId="164" fontId="7" fillId="0" borderId="0" xfId="3" applyFont="1" applyBorder="1" applyAlignment="1" applyProtection="1">
      <alignment horizontal="center" vertical="center"/>
    </xf>
    <xf numFmtId="164" fontId="7" fillId="0" borderId="0" xfId="3" applyFont="1" applyBorder="1" applyAlignment="1" applyProtection="1">
      <alignment vertical="center"/>
    </xf>
    <xf numFmtId="165" fontId="7" fillId="6" borderId="10" xfId="3" applyNumberFormat="1" applyFont="1" applyFill="1" applyBorder="1" applyAlignment="1" applyProtection="1">
      <alignment horizontal="center" vertical="center"/>
      <protection locked="0"/>
    </xf>
    <xf numFmtId="164" fontId="7" fillId="0" borderId="0" xfId="3" applyFont="1" applyFill="1" applyBorder="1" applyAlignment="1" applyProtection="1">
      <alignment vertical="center"/>
    </xf>
    <xf numFmtId="164" fontId="7" fillId="0" borderId="0" xfId="3" applyFont="1" applyFill="1" applyBorder="1" applyAlignment="1" applyProtection="1">
      <alignment horizontal="center" vertical="center"/>
    </xf>
    <xf numFmtId="165" fontId="7" fillId="0" borderId="10" xfId="3" applyNumberFormat="1" applyFont="1" applyFill="1" applyBorder="1" applyAlignment="1" applyProtection="1">
      <alignment horizontal="center" vertical="center"/>
    </xf>
    <xf numFmtId="43" fontId="5" fillId="0" borderId="0" xfId="1" applyFont="1"/>
    <xf numFmtId="43" fontId="5" fillId="0" borderId="0" xfId="0" applyNumberFormat="1" applyFont="1"/>
    <xf numFmtId="0" fontId="12" fillId="0" borderId="0" xfId="0" applyFont="1" applyAlignment="1">
      <alignment horizontal="center" vertical="center"/>
    </xf>
    <xf numFmtId="166" fontId="12" fillId="0" borderId="0" xfId="3" applyNumberFormat="1" applyFont="1" applyFill="1" applyBorder="1" applyAlignment="1" applyProtection="1">
      <alignment vertical="center"/>
    </xf>
    <xf numFmtId="164" fontId="12" fillId="0" borderId="0" xfId="3" applyFont="1" applyBorder="1" applyAlignment="1" applyProtection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3" fontId="13" fillId="7" borderId="10" xfId="0" applyNumberFormat="1" applyFont="1" applyFill="1" applyBorder="1" applyAlignment="1">
      <alignment horizontal="center" vertical="center"/>
    </xf>
    <xf numFmtId="168" fontId="7" fillId="6" borderId="10" xfId="3" applyNumberFormat="1" applyFont="1" applyFill="1" applyBorder="1" applyAlignment="1" applyProtection="1">
      <alignment horizontal="center" vertical="center"/>
      <protection locked="0"/>
    </xf>
    <xf numFmtId="165" fontId="7" fillId="0" borderId="11" xfId="3" applyNumberFormat="1" applyFont="1" applyFill="1" applyBorder="1" applyAlignment="1" applyProtection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1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5" fontId="7" fillId="0" borderId="0" xfId="3" applyNumberFormat="1" applyFont="1" applyFill="1" applyBorder="1" applyAlignment="1" applyProtection="1">
      <alignment horizontal="center" vertical="center"/>
    </xf>
    <xf numFmtId="165" fontId="7" fillId="0" borderId="0" xfId="2" applyNumberFormat="1" applyFont="1" applyFill="1" applyBorder="1" applyAlignment="1" applyProtection="1">
      <alignment horizontal="center" vertical="center"/>
    </xf>
    <xf numFmtId="164" fontId="7" fillId="0" borderId="0" xfId="3" applyFont="1" applyAlignment="1" applyProtection="1">
      <alignment vertical="center"/>
    </xf>
    <xf numFmtId="164" fontId="7" fillId="0" borderId="0" xfId="3" applyFont="1" applyAlignment="1" applyProtection="1">
      <alignment horizontal="center" vertical="center"/>
    </xf>
    <xf numFmtId="0" fontId="5" fillId="0" borderId="10" xfId="0" applyFont="1" applyBorder="1"/>
    <xf numFmtId="0" fontId="10" fillId="0" borderId="0" xfId="0" applyFont="1"/>
    <xf numFmtId="0" fontId="7" fillId="0" borderId="10" xfId="0" applyFont="1" applyBorder="1" applyAlignment="1">
      <alignment horizontal="center" vertical="center"/>
    </xf>
    <xf numFmtId="0" fontId="5" fillId="0" borderId="4" xfId="0" applyFont="1" applyBorder="1"/>
    <xf numFmtId="164" fontId="7" fillId="7" borderId="0" xfId="3" applyFont="1" applyFill="1" applyAlignment="1" applyProtection="1"/>
    <xf numFmtId="0" fontId="17" fillId="0" borderId="0" xfId="0" applyFont="1" applyAlignment="1">
      <alignment horizontal="left" vertical="center"/>
    </xf>
    <xf numFmtId="0" fontId="17" fillId="7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vertical="center"/>
    </xf>
    <xf numFmtId="164" fontId="18" fillId="3" borderId="0" xfId="3" applyFont="1" applyFill="1" applyBorder="1" applyAlignment="1" applyProtection="1">
      <alignment horizontal="center" vertical="center" wrapText="1"/>
    </xf>
    <xf numFmtId="164" fontId="18" fillId="3" borderId="0" xfId="3" applyFont="1" applyFill="1" applyAlignment="1" applyProtection="1">
      <alignment horizontal="center" vertical="center"/>
    </xf>
    <xf numFmtId="0" fontId="14" fillId="5" borderId="10" xfId="0" applyFont="1" applyFill="1" applyBorder="1" applyAlignment="1">
      <alignment horizontal="left" vertical="center" wrapText="1"/>
    </xf>
    <xf numFmtId="0" fontId="14" fillId="7" borderId="11" xfId="0" applyFont="1" applyFill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165" fontId="14" fillId="6" borderId="10" xfId="3" applyNumberFormat="1" applyFont="1" applyFill="1" applyBorder="1" applyAlignment="1" applyProtection="1">
      <alignment horizontal="center" vertical="center"/>
      <protection locked="0"/>
    </xf>
    <xf numFmtId="165" fontId="14" fillId="0" borderId="12" xfId="3" applyNumberFormat="1" applyFont="1" applyFill="1" applyBorder="1" applyAlignment="1" applyProtection="1">
      <alignment horizontal="center" vertical="center"/>
    </xf>
    <xf numFmtId="164" fontId="14" fillId="0" borderId="3" xfId="3" applyFont="1" applyFill="1" applyBorder="1" applyAlignment="1" applyProtection="1">
      <alignment vertical="center"/>
    </xf>
    <xf numFmtId="165" fontId="14" fillId="0" borderId="12" xfId="2" applyNumberFormat="1" applyFont="1" applyFill="1" applyBorder="1" applyAlignment="1" applyProtection="1">
      <alignment horizontal="center" vertical="center"/>
    </xf>
    <xf numFmtId="0" fontId="18" fillId="3" borderId="0" xfId="0" applyFont="1" applyFill="1" applyAlignment="1">
      <alignment horizontal="center" vertical="center" wrapText="1"/>
    </xf>
    <xf numFmtId="0" fontId="18" fillId="0" borderId="0" xfId="0" applyFont="1"/>
    <xf numFmtId="165" fontId="21" fillId="2" borderId="0" xfId="3" applyNumberFormat="1" applyFont="1" applyFill="1" applyBorder="1" applyAlignment="1" applyProtection="1">
      <alignment horizontal="center" vertical="center" wrapText="1"/>
    </xf>
    <xf numFmtId="0" fontId="19" fillId="3" borderId="0" xfId="0" applyFont="1" applyFill="1" applyAlignment="1">
      <alignment vertical="center"/>
    </xf>
    <xf numFmtId="0" fontId="14" fillId="5" borderId="5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0" fillId="2" borderId="0" xfId="0" applyFont="1" applyFill="1" applyAlignment="1">
      <alignment horizontal="left" vertical="center" wrapText="1"/>
    </xf>
    <xf numFmtId="164" fontId="15" fillId="0" borderId="0" xfId="3" applyFont="1" applyFill="1" applyBorder="1" applyAlignment="1" applyProtection="1">
      <alignment horizontal="left" vertical="top" wrapText="1"/>
    </xf>
    <xf numFmtId="164" fontId="14" fillId="6" borderId="0" xfId="3" applyFont="1" applyFill="1" applyAlignment="1" applyProtection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Fill="1"/>
    <xf numFmtId="0" fontId="16" fillId="8" borderId="0" xfId="0" applyFont="1" applyFill="1" applyBorder="1" applyAlignment="1">
      <alignment vertical="center" wrapText="1"/>
    </xf>
    <xf numFmtId="0" fontId="5" fillId="8" borderId="0" xfId="0" applyFont="1" applyFill="1" applyBorder="1"/>
    <xf numFmtId="165" fontId="16" fillId="8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left" vertical="center" wrapText="1"/>
    </xf>
    <xf numFmtId="165" fontId="7" fillId="6" borderId="7" xfId="3" applyNumberFormat="1" applyFont="1" applyFill="1" applyBorder="1" applyAlignment="1" applyProtection="1">
      <alignment horizontal="center" vertical="center"/>
      <protection locked="0"/>
    </xf>
    <xf numFmtId="165" fontId="7" fillId="6" borderId="12" xfId="3" applyNumberFormat="1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</cellXfs>
  <cellStyles count="6">
    <cellStyle name="Euro" xfId="3" xr:uid="{00000000-0005-0000-0000-000002000000}"/>
    <cellStyle name="Komma" xfId="1" builtinId="3"/>
    <cellStyle name="SAPBEXstdItem" xfId="4" xr:uid="{00000000-0005-0000-0000-000004000000}"/>
    <cellStyle name="SAPBEXstdItem 2" xfId="5" xr:uid="{F0DC9E49-07E6-45A2-A14F-FFF5FB674E22}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FFA200"/>
      <color rgb="FFE7E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8A51B-7850-4F32-AC14-F47665C24E32}">
  <dimension ref="A1:M54"/>
  <sheetViews>
    <sheetView tabSelected="1" topLeftCell="A23" zoomScale="70" zoomScaleNormal="70" workbookViewId="0">
      <selection activeCell="A30" sqref="A30"/>
    </sheetView>
  </sheetViews>
  <sheetFormatPr defaultColWidth="9" defaultRowHeight="14.25"/>
  <cols>
    <col min="1" max="1" width="57.7109375" style="5" customWidth="1"/>
    <col min="2" max="2" width="24.85546875" style="5" bestFit="1" customWidth="1"/>
    <col min="3" max="3" width="27.42578125" style="5" customWidth="1"/>
    <col min="4" max="4" width="8.85546875" style="5" customWidth="1"/>
    <col min="5" max="5" width="29.140625" style="5" customWidth="1"/>
    <col min="6" max="6" width="9" style="5"/>
    <col min="7" max="7" width="25.28515625" style="5" bestFit="1" customWidth="1"/>
    <col min="8" max="8" width="1.7109375" style="5" bestFit="1" customWidth="1"/>
    <col min="9" max="9" width="31.5703125" style="5" customWidth="1"/>
    <col min="10" max="12" width="9" style="5"/>
    <col min="13" max="13" width="12.7109375" style="5" bestFit="1" customWidth="1"/>
    <col min="14" max="16384" width="9" style="5"/>
  </cols>
  <sheetData>
    <row r="1" spans="1:9" ht="23.25">
      <c r="A1" s="1" t="s">
        <v>0</v>
      </c>
      <c r="B1" s="2"/>
      <c r="C1" s="3"/>
      <c r="D1" s="2"/>
      <c r="E1" s="4"/>
      <c r="F1" s="2"/>
    </row>
    <row r="2" spans="1:9">
      <c r="A2" s="6" t="s">
        <v>1</v>
      </c>
      <c r="B2" s="2"/>
      <c r="C2" s="3"/>
      <c r="D2" s="2"/>
      <c r="E2" s="4"/>
      <c r="F2" s="2"/>
      <c r="G2" s="82" t="s">
        <v>2</v>
      </c>
      <c r="H2" s="82"/>
      <c r="I2" s="82"/>
    </row>
    <row r="3" spans="1:9">
      <c r="A3" s="58" t="s">
        <v>3</v>
      </c>
      <c r="B3" s="57">
        <v>60</v>
      </c>
      <c r="C3" s="56" t="s">
        <v>4</v>
      </c>
      <c r="E3" s="8"/>
      <c r="F3" s="9"/>
      <c r="G3" s="55" t="s">
        <v>5</v>
      </c>
      <c r="H3" s="55"/>
      <c r="I3" s="55"/>
    </row>
    <row r="4" spans="1:9" ht="15.75">
      <c r="A4" s="7"/>
      <c r="B4" s="10">
        <f>B3/12</f>
        <v>5</v>
      </c>
      <c r="C4" s="10" t="s">
        <v>6</v>
      </c>
      <c r="D4" s="9"/>
      <c r="E4" s="8"/>
      <c r="F4" s="9"/>
    </row>
    <row r="5" spans="1:9" ht="28.5">
      <c r="A5" s="59" t="s">
        <v>7</v>
      </c>
      <c r="B5" s="60"/>
      <c r="C5" s="60" t="s">
        <v>8</v>
      </c>
      <c r="D5" s="59"/>
      <c r="E5" s="61" t="s">
        <v>9</v>
      </c>
      <c r="F5" s="59"/>
      <c r="G5" s="62" t="s">
        <v>10</v>
      </c>
      <c r="H5" s="62"/>
      <c r="I5" s="62" t="str">
        <f>"Totaal "&amp;$B$3&amp;" maanden"</f>
        <v>Totaal 60 maanden</v>
      </c>
    </row>
    <row r="6" spans="1:9">
      <c r="A6" s="89" t="s">
        <v>11</v>
      </c>
      <c r="B6" s="93"/>
      <c r="C6" s="12">
        <v>39</v>
      </c>
      <c r="D6" s="75"/>
      <c r="E6" s="13"/>
      <c r="F6" s="75"/>
      <c r="G6" s="14">
        <f>SUM(C6*E6)*12</f>
        <v>0</v>
      </c>
      <c r="H6" s="15"/>
      <c r="I6" s="16">
        <f t="shared" ref="I6:I9" si="0">G6*$B$4</f>
        <v>0</v>
      </c>
    </row>
    <row r="7" spans="1:9">
      <c r="A7" s="89" t="s">
        <v>12</v>
      </c>
      <c r="B7" s="93"/>
      <c r="C7" s="12">
        <v>16</v>
      </c>
      <c r="D7" s="76"/>
      <c r="E7" s="13"/>
      <c r="F7" s="76"/>
      <c r="G7" s="14">
        <f>SUM(C7*E7)*12</f>
        <v>0</v>
      </c>
      <c r="H7" s="17"/>
      <c r="I7" s="16">
        <f t="shared" si="0"/>
        <v>0</v>
      </c>
    </row>
    <row r="8" spans="1:9">
      <c r="A8" s="89" t="s">
        <v>13</v>
      </c>
      <c r="B8" s="94"/>
      <c r="C8" s="12">
        <v>21</v>
      </c>
      <c r="D8" s="76"/>
      <c r="E8" s="13"/>
      <c r="F8" s="76"/>
      <c r="G8" s="14">
        <f t="shared" ref="G8:G9" si="1">SUM(C8*E8)*12</f>
        <v>0</v>
      </c>
      <c r="H8" s="17"/>
      <c r="I8" s="16">
        <f t="shared" si="0"/>
        <v>0</v>
      </c>
    </row>
    <row r="9" spans="1:9">
      <c r="A9" s="89" t="s">
        <v>14</v>
      </c>
      <c r="B9" s="94"/>
      <c r="C9" s="12">
        <v>12</v>
      </c>
      <c r="D9" s="76"/>
      <c r="E9" s="13"/>
      <c r="F9" s="76"/>
      <c r="G9" s="14">
        <f t="shared" si="1"/>
        <v>0</v>
      </c>
      <c r="H9" s="17"/>
      <c r="I9" s="16">
        <f t="shared" si="0"/>
        <v>0</v>
      </c>
    </row>
    <row r="10" spans="1:9">
      <c r="A10" s="18" t="s">
        <v>15</v>
      </c>
      <c r="B10" s="19"/>
      <c r="C10" s="53">
        <f>SUM(C6:C9)</f>
        <v>88</v>
      </c>
      <c r="D10" s="77"/>
      <c r="E10" s="20"/>
      <c r="F10" s="77"/>
      <c r="G10" s="21"/>
      <c r="H10" s="17"/>
      <c r="I10" s="22"/>
    </row>
    <row r="11" spans="1:9">
      <c r="A11" s="23"/>
      <c r="B11" s="24"/>
      <c r="C11" s="25"/>
      <c r="D11" s="26"/>
      <c r="E11" s="27"/>
      <c r="F11" s="28"/>
      <c r="G11" s="28"/>
      <c r="H11" s="28"/>
    </row>
    <row r="12" spans="1:9">
      <c r="A12" s="63" t="s">
        <v>16</v>
      </c>
      <c r="B12" s="74" t="s">
        <v>17</v>
      </c>
      <c r="C12" s="64">
        <f>C10</f>
        <v>88</v>
      </c>
      <c r="D12" s="65"/>
      <c r="E12" s="66"/>
      <c r="F12" s="65"/>
      <c r="G12" s="67">
        <f>(C12*E12)*12</f>
        <v>0</v>
      </c>
      <c r="H12" s="68"/>
      <c r="I12" s="69">
        <f>G12*$B$4</f>
        <v>0</v>
      </c>
    </row>
    <row r="13" spans="1:9">
      <c r="A13" s="23"/>
      <c r="B13" s="23"/>
      <c r="C13" s="25"/>
      <c r="D13" s="23"/>
      <c r="E13" s="26">
        <v>0</v>
      </c>
      <c r="F13" s="23"/>
      <c r="G13" s="27"/>
      <c r="H13" s="28"/>
      <c r="I13" s="28"/>
    </row>
    <row r="14" spans="1:9">
      <c r="A14" s="86" t="str">
        <f>"Totaal huur + software eerste "&amp;B3&amp;" maanden"</f>
        <v>Totaal huur + software eerste 60 maanden</v>
      </c>
      <c r="B14" s="87"/>
      <c r="C14" s="87"/>
      <c r="D14" s="87"/>
      <c r="E14" s="87"/>
      <c r="F14" s="87"/>
      <c r="G14" s="87"/>
      <c r="H14" s="87"/>
      <c r="I14" s="88">
        <f>SUM(I6:I12)</f>
        <v>0</v>
      </c>
    </row>
    <row r="15" spans="1:9">
      <c r="A15" s="23"/>
      <c r="B15" s="23"/>
      <c r="C15" s="25"/>
      <c r="D15" s="23"/>
      <c r="E15" s="30"/>
      <c r="F15" s="23"/>
      <c r="G15" s="31"/>
      <c r="H15" s="30"/>
      <c r="I15" s="30"/>
    </row>
    <row r="16" spans="1:9" ht="15">
      <c r="A16" s="59" t="s">
        <v>18</v>
      </c>
      <c r="B16" s="60" t="s">
        <v>19</v>
      </c>
      <c r="C16" s="60" t="s">
        <v>8</v>
      </c>
      <c r="D16" s="59"/>
      <c r="E16" s="61" t="s">
        <v>18</v>
      </c>
      <c r="F16" s="59"/>
      <c r="G16" s="62"/>
      <c r="H16" s="62"/>
      <c r="I16" s="62" t="s">
        <v>20</v>
      </c>
    </row>
    <row r="17" spans="1:13">
      <c r="A17" s="90" t="s">
        <v>21</v>
      </c>
      <c r="B17" s="11"/>
      <c r="C17" s="12">
        <v>1</v>
      </c>
      <c r="D17" s="23"/>
      <c r="E17" s="29"/>
      <c r="F17" s="23"/>
      <c r="G17" s="31"/>
      <c r="H17" s="30"/>
      <c r="I17" s="88">
        <f>E17</f>
        <v>0</v>
      </c>
    </row>
    <row r="18" spans="1:13">
      <c r="A18" s="23"/>
      <c r="B18" s="23"/>
      <c r="C18" s="25"/>
      <c r="D18" s="23"/>
      <c r="E18" s="30"/>
      <c r="F18" s="23"/>
      <c r="G18" s="31"/>
      <c r="H18" s="30"/>
      <c r="I18" s="30"/>
    </row>
    <row r="19" spans="1:13">
      <c r="A19" s="23"/>
      <c r="B19" s="23"/>
      <c r="C19" s="25"/>
      <c r="D19" s="23"/>
      <c r="E19" s="30"/>
      <c r="F19" s="23"/>
      <c r="G19" s="31"/>
      <c r="H19" s="30"/>
      <c r="I19" s="30"/>
    </row>
    <row r="20" spans="1:13" ht="28.5">
      <c r="A20" s="59" t="s">
        <v>22</v>
      </c>
      <c r="B20" s="60" t="s">
        <v>23</v>
      </c>
      <c r="C20" s="60" t="s">
        <v>8</v>
      </c>
      <c r="D20" s="59"/>
      <c r="E20" s="61" t="s">
        <v>9</v>
      </c>
      <c r="F20" s="59"/>
      <c r="G20" s="62" t="s">
        <v>10</v>
      </c>
      <c r="H20" s="62"/>
      <c r="I20" s="62" t="str">
        <f>"Totaal "&amp;$B$3&amp;" maanden"</f>
        <v>Totaal 60 maanden</v>
      </c>
    </row>
    <row r="21" spans="1:13">
      <c r="A21" s="90" t="s">
        <v>24</v>
      </c>
      <c r="B21" s="11"/>
      <c r="C21" s="12">
        <v>1</v>
      </c>
      <c r="D21" s="83"/>
      <c r="E21" s="13"/>
      <c r="F21" s="83"/>
      <c r="G21" s="32">
        <f t="shared" ref="G21:G25" si="2">SUM(C21*E21)*12</f>
        <v>0</v>
      </c>
      <c r="H21" s="83" t="s">
        <v>25</v>
      </c>
      <c r="I21" s="16">
        <f t="shared" ref="I21:I25" si="3">G21*$B$4</f>
        <v>0</v>
      </c>
      <c r="M21" s="33"/>
    </row>
    <row r="22" spans="1:13">
      <c r="A22" s="90" t="s">
        <v>26</v>
      </c>
      <c r="B22" s="11"/>
      <c r="C22" s="12">
        <v>1</v>
      </c>
      <c r="D22" s="84"/>
      <c r="E22" s="13"/>
      <c r="F22" s="84"/>
      <c r="G22" s="32">
        <f t="shared" si="2"/>
        <v>0</v>
      </c>
      <c r="H22" s="84"/>
      <c r="I22" s="16">
        <f t="shared" si="3"/>
        <v>0</v>
      </c>
      <c r="M22" s="33"/>
    </row>
    <row r="23" spans="1:13">
      <c r="A23" s="90" t="s">
        <v>27</v>
      </c>
      <c r="B23" s="11"/>
      <c r="C23" s="12">
        <v>1</v>
      </c>
      <c r="D23" s="84"/>
      <c r="E23" s="13"/>
      <c r="F23" s="84"/>
      <c r="G23" s="32">
        <f t="shared" si="2"/>
        <v>0</v>
      </c>
      <c r="H23" s="84"/>
      <c r="I23" s="16">
        <f t="shared" si="3"/>
        <v>0</v>
      </c>
      <c r="M23" s="34"/>
    </row>
    <row r="24" spans="1:13" ht="48">
      <c r="A24" s="90" t="s">
        <v>28</v>
      </c>
      <c r="B24" s="11"/>
      <c r="C24" s="12">
        <v>1</v>
      </c>
      <c r="D24" s="84"/>
      <c r="E24" s="13"/>
      <c r="F24" s="84"/>
      <c r="G24" s="32">
        <f t="shared" si="2"/>
        <v>0</v>
      </c>
      <c r="H24" s="84"/>
      <c r="I24" s="16">
        <f t="shared" si="3"/>
        <v>0</v>
      </c>
    </row>
    <row r="25" spans="1:13">
      <c r="A25" s="90" t="s">
        <v>29</v>
      </c>
      <c r="B25" s="11"/>
      <c r="C25" s="12">
        <v>1</v>
      </c>
      <c r="D25" s="84"/>
      <c r="E25" s="29"/>
      <c r="F25" s="84"/>
      <c r="G25" s="32">
        <f t="shared" si="2"/>
        <v>0</v>
      </c>
      <c r="H25" s="84"/>
      <c r="I25" s="16">
        <f t="shared" si="3"/>
        <v>0</v>
      </c>
    </row>
    <row r="26" spans="1:13">
      <c r="A26" s="23"/>
      <c r="B26" s="23"/>
      <c r="C26" s="25"/>
      <c r="D26" s="23"/>
      <c r="E26" s="26"/>
      <c r="F26" s="23"/>
      <c r="G26" s="31"/>
      <c r="H26" s="30"/>
      <c r="I26" s="30"/>
    </row>
    <row r="27" spans="1:13">
      <c r="A27" s="86" t="s">
        <v>30</v>
      </c>
      <c r="B27" s="87"/>
      <c r="C27" s="87"/>
      <c r="D27" s="87"/>
      <c r="E27" s="87"/>
      <c r="F27" s="87"/>
      <c r="G27" s="87"/>
      <c r="H27" s="87"/>
      <c r="I27" s="88">
        <f>SUM(I21:I25)</f>
        <v>0</v>
      </c>
    </row>
    <row r="28" spans="1:13">
      <c r="A28" s="23"/>
      <c r="B28" s="23"/>
      <c r="C28" s="35"/>
      <c r="D28" s="36"/>
      <c r="E28" s="37"/>
      <c r="F28" s="28"/>
      <c r="G28" s="28"/>
      <c r="H28" s="28"/>
    </row>
    <row r="29" spans="1:13" ht="15">
      <c r="A29" s="59" t="s">
        <v>31</v>
      </c>
      <c r="B29" s="60"/>
      <c r="C29" s="70" t="s">
        <v>32</v>
      </c>
      <c r="D29" s="59"/>
      <c r="E29" s="61" t="s">
        <v>33</v>
      </c>
      <c r="F29" s="59"/>
      <c r="G29" s="62" t="s">
        <v>10</v>
      </c>
      <c r="H29" s="62"/>
      <c r="I29" s="62" t="str">
        <f>"Totaal "&amp;$B$3&amp;" maanden"</f>
        <v>Totaal 60 maanden</v>
      </c>
    </row>
    <row r="30" spans="1:13">
      <c r="A30" s="38" t="s">
        <v>34</v>
      </c>
      <c r="B30" s="39" t="s">
        <v>35</v>
      </c>
      <c r="C30" s="40">
        <v>3992178</v>
      </c>
      <c r="D30" s="83"/>
      <c r="E30" s="41">
        <v>0</v>
      </c>
      <c r="F30" s="83"/>
      <c r="G30" s="42">
        <f>C30*E30</f>
        <v>0</v>
      </c>
      <c r="H30" s="15"/>
      <c r="I30" s="16">
        <f>G30*$B$4</f>
        <v>0</v>
      </c>
    </row>
    <row r="31" spans="1:13">
      <c r="A31" s="38" t="s">
        <v>36</v>
      </c>
      <c r="B31" s="43" t="s">
        <v>35</v>
      </c>
      <c r="C31" s="40">
        <v>5904081</v>
      </c>
      <c r="D31" s="84"/>
      <c r="E31" s="41">
        <v>0</v>
      </c>
      <c r="F31" s="84"/>
      <c r="G31" s="42">
        <f>C31*E31</f>
        <v>0</v>
      </c>
      <c r="H31" s="17"/>
      <c r="I31" s="16">
        <f>G31*$B$4</f>
        <v>0</v>
      </c>
    </row>
    <row r="32" spans="1:13">
      <c r="A32" s="23"/>
      <c r="B32" s="44"/>
      <c r="C32" s="45"/>
      <c r="D32" s="46"/>
      <c r="E32" s="46"/>
      <c r="F32" s="46"/>
      <c r="G32" s="47"/>
      <c r="H32" s="30"/>
      <c r="I32" s="48"/>
    </row>
    <row r="33" spans="1:9" s="85" customFormat="1">
      <c r="A33" s="86" t="str">
        <f>"Totaal afdrukken eerste "&amp;B3&amp;" maanden"</f>
        <v>Totaal afdrukken eerste 60 maanden</v>
      </c>
      <c r="B33" s="87"/>
      <c r="C33" s="87"/>
      <c r="D33" s="87"/>
      <c r="E33" s="87"/>
      <c r="F33" s="87"/>
      <c r="G33" s="87"/>
      <c r="H33" s="87"/>
      <c r="I33" s="88">
        <f>SUM(I30:I31)</f>
        <v>0</v>
      </c>
    </row>
    <row r="34" spans="1:9">
      <c r="A34" s="23"/>
      <c r="B34" s="23"/>
      <c r="C34" s="25"/>
      <c r="D34" s="49"/>
      <c r="E34" s="50"/>
      <c r="F34" s="49"/>
    </row>
    <row r="35" spans="1:9" ht="15">
      <c r="A35" s="59" t="s">
        <v>37</v>
      </c>
      <c r="B35" s="60" t="s">
        <v>38</v>
      </c>
      <c r="C35" s="59" t="s">
        <v>39</v>
      </c>
      <c r="D35" s="59"/>
      <c r="E35" s="59" t="s">
        <v>40</v>
      </c>
      <c r="F35" s="59"/>
      <c r="G35" s="62" t="s">
        <v>10</v>
      </c>
      <c r="H35" s="62"/>
      <c r="I35" s="62" t="str">
        <f>"Totaal "&amp;$B$3&amp;" maanden"</f>
        <v>Totaal 60 maanden</v>
      </c>
    </row>
    <row r="36" spans="1:9">
      <c r="A36" s="51" t="s">
        <v>41</v>
      </c>
      <c r="B36" s="51" t="s">
        <v>42</v>
      </c>
      <c r="C36" s="12">
        <v>10000</v>
      </c>
      <c r="D36" s="78"/>
      <c r="E36" s="41">
        <v>0</v>
      </c>
      <c r="F36" s="49"/>
      <c r="G36" s="42">
        <f>C36*E36</f>
        <v>0</v>
      </c>
      <c r="H36" s="15"/>
      <c r="I36" s="16">
        <f>G36*$B$4</f>
        <v>0</v>
      </c>
    </row>
    <row r="37" spans="1:9">
      <c r="A37" s="51" t="s">
        <v>43</v>
      </c>
      <c r="B37" s="51" t="s">
        <v>42</v>
      </c>
      <c r="C37" s="12">
        <v>500</v>
      </c>
      <c r="D37" s="79"/>
      <c r="E37" s="41">
        <v>0</v>
      </c>
      <c r="F37" s="49"/>
      <c r="G37" s="42">
        <f>C37*E37</f>
        <v>0</v>
      </c>
      <c r="H37" s="17"/>
      <c r="I37" s="16">
        <f>G37*$B$4</f>
        <v>0</v>
      </c>
    </row>
    <row r="38" spans="1:9">
      <c r="A38" s="23"/>
      <c r="B38" s="23"/>
      <c r="C38" s="25"/>
      <c r="D38" s="49"/>
      <c r="E38" s="50"/>
      <c r="F38" s="49"/>
    </row>
    <row r="39" spans="1:9">
      <c r="B39" s="23"/>
      <c r="C39" s="25"/>
      <c r="D39" s="49"/>
      <c r="E39" s="50"/>
      <c r="F39" s="49"/>
      <c r="I39" s="88">
        <f>SUM(I36:I37)</f>
        <v>0</v>
      </c>
    </row>
    <row r="40" spans="1:9">
      <c r="A40" s="23"/>
      <c r="B40" s="23"/>
      <c r="C40" s="25"/>
      <c r="D40" s="49"/>
      <c r="E40" s="50"/>
      <c r="F40" s="49"/>
    </row>
    <row r="41" spans="1:9">
      <c r="A41" s="9"/>
      <c r="B41" s="9"/>
      <c r="C41" s="25"/>
      <c r="H41" s="52"/>
      <c r="I41" s="52"/>
    </row>
    <row r="42" spans="1:9" ht="23.25">
      <c r="C42" s="25"/>
      <c r="D42" s="9"/>
      <c r="E42" s="80" t="s">
        <v>44</v>
      </c>
      <c r="F42" s="80"/>
      <c r="G42" s="80"/>
      <c r="H42" s="80"/>
      <c r="I42" s="72">
        <f>I14+I17+I33+I39</f>
        <v>0</v>
      </c>
    </row>
    <row r="43" spans="1:9" ht="20.25" customHeight="1">
      <c r="D43" s="9"/>
      <c r="E43" s="81" t="s">
        <v>45</v>
      </c>
      <c r="F43" s="81"/>
      <c r="G43" s="81"/>
      <c r="H43" s="81"/>
      <c r="I43" s="81"/>
    </row>
    <row r="44" spans="1:9">
      <c r="D44" s="9"/>
    </row>
    <row r="45" spans="1:9" ht="15" customHeight="1"/>
    <row r="46" spans="1:9" ht="15" customHeight="1"/>
    <row r="47" spans="1:9" ht="15" customHeight="1">
      <c r="A47" s="73" t="s">
        <v>46</v>
      </c>
    </row>
    <row r="48" spans="1:9" ht="15" customHeight="1"/>
    <row r="49" spans="1:5" s="71" customFormat="1" ht="15">
      <c r="A49" s="59" t="s">
        <v>31</v>
      </c>
      <c r="B49" s="60" t="s">
        <v>47</v>
      </c>
      <c r="C49" s="59"/>
      <c r="D49" s="59"/>
      <c r="E49" s="61" t="s">
        <v>48</v>
      </c>
    </row>
    <row r="50" spans="1:5">
      <c r="A50" s="51" t="s">
        <v>49</v>
      </c>
      <c r="B50" s="24" t="s">
        <v>50</v>
      </c>
      <c r="C50" s="51"/>
      <c r="D50" s="78"/>
      <c r="E50" s="91"/>
    </row>
    <row r="51" spans="1:5">
      <c r="A51" s="51" t="s">
        <v>51</v>
      </c>
      <c r="B51" s="24" t="s">
        <v>50</v>
      </c>
      <c r="C51" s="54"/>
      <c r="D51" s="79"/>
      <c r="E51" s="92"/>
    </row>
    <row r="54" spans="1:5" ht="27" customHeight="1"/>
  </sheetData>
  <mergeCells count="12">
    <mergeCell ref="D36:D37"/>
    <mergeCell ref="G2:I2"/>
    <mergeCell ref="D6:D10"/>
    <mergeCell ref="F6:F10"/>
    <mergeCell ref="D21:D25"/>
    <mergeCell ref="F21:F25"/>
    <mergeCell ref="H21:H25"/>
    <mergeCell ref="D30:D31"/>
    <mergeCell ref="F30:F31"/>
    <mergeCell ref="D50:D51"/>
    <mergeCell ref="E42:H42"/>
    <mergeCell ref="E43:I4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74514F66415748BEFAB79AF72BC47F" ma:contentTypeVersion="3" ma:contentTypeDescription="Een nieuw document maken." ma:contentTypeScope="" ma:versionID="4c5b61b818f675c325b479a6fb49ebbe">
  <xsd:schema xmlns:xsd="http://www.w3.org/2001/XMLSchema" xmlns:xs="http://www.w3.org/2001/XMLSchema" xmlns:p="http://schemas.microsoft.com/office/2006/metadata/properties" xmlns:ns2="2e1fb2b9-88bf-49fc-865b-e8baecbe5161" targetNamespace="http://schemas.microsoft.com/office/2006/metadata/properties" ma:root="true" ma:fieldsID="b0d2fbb8e0ce07744cdce250aeedcdf6" ns2:_="">
    <xsd:import namespace="2e1fb2b9-88bf-49fc-865b-e8baecbe51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fb2b9-88bf-49fc-865b-e8baecbe5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DE33C5-E5F0-4D2E-B19B-EDF6CB58C2D4}"/>
</file>

<file path=customXml/itemProps2.xml><?xml version="1.0" encoding="utf-8"?>
<ds:datastoreItem xmlns:ds="http://schemas.openxmlformats.org/officeDocument/2006/customXml" ds:itemID="{3C0199A8-BC30-42A8-8F21-F1D48B9F2500}"/>
</file>

<file path=customXml/itemProps3.xml><?xml version="1.0" encoding="utf-8"?>
<ds:datastoreItem xmlns:ds="http://schemas.openxmlformats.org/officeDocument/2006/customXml" ds:itemID="{9A7BCCB2-7030-4155-83AB-EE9AD1B2A7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Juul.Camps@canon.nl</dc:creator>
  <cp:keywords/>
  <dc:description/>
  <cp:lastModifiedBy>Daisy Zevenbergen</cp:lastModifiedBy>
  <cp:revision/>
  <dcterms:created xsi:type="dcterms:W3CDTF">2018-07-12T10:01:44Z</dcterms:created>
  <dcterms:modified xsi:type="dcterms:W3CDTF">2026-10-01T12:50:12Z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0x010100A874514F66415748BEFAB79AF72BC47F</vt:lpwstr>
  </property>
  <property fmtid="{D5CDD505-2E9C-101B-9397-08002B2CF9AE}" pid="3" name="MSIP_Label_f5dc6714-9f23-4030-b547-8c94b19e0b7a_Enabled">
    <vt:lpwstr>true</vt:lpwstr>
  </property>
  <property fmtid="{D5CDD505-2E9C-101B-9397-08002B2CF9AE}" pid="4" name="MSIP_Label_f5dc6714-9f23-4030-b547-8c94b19e0b7a_SetDate">
    <vt:lpwstr>2023-03-03T08:58:02Z</vt:lpwstr>
  </property>
  <property fmtid="{D5CDD505-2E9C-101B-9397-08002B2CF9AE}" pid="5" name="MSIP_Label_f5dc6714-9f23-4030-b547-8c94b19e0b7a_Method">
    <vt:lpwstr>Standard</vt:lpwstr>
  </property>
  <property fmtid="{D5CDD505-2E9C-101B-9397-08002B2CF9AE}" pid="6" name="MSIP_Label_f5dc6714-9f23-4030-b547-8c94b19e0b7a_Name">
    <vt:lpwstr>Internal Information (R3)</vt:lpwstr>
  </property>
  <property fmtid="{D5CDD505-2E9C-101B-9397-08002B2CF9AE}" pid="7" name="MSIP_Label_f5dc6714-9f23-4030-b547-8c94b19e0b7a_SiteId">
    <vt:lpwstr>acbd4e6b-e845-4677-853c-a8d24faf3655</vt:lpwstr>
  </property>
  <property fmtid="{D5CDD505-2E9C-101B-9397-08002B2CF9AE}" pid="8" name="MSIP_Label_f5dc6714-9f23-4030-b547-8c94b19e0b7a_ActionId">
    <vt:lpwstr>a4f76bee-4bbc-4939-a801-00e3bcb14878</vt:lpwstr>
  </property>
  <property fmtid="{D5CDD505-2E9C-101B-9397-08002B2CF9AE}" pid="9" name="MSIP_Label_f5dc6714-9f23-4030-b547-8c94b19e0b7a_ContentBits">
    <vt:lpwstr>0</vt:lpwstr>
  </property>
  <property fmtid="{D5CDD505-2E9C-101B-9397-08002B2CF9AE}" pid="10" name="MediaServiceImageTags">
    <vt:lpwstr/>
  </property>
  <property fmtid="{D5CDD505-2E9C-101B-9397-08002B2CF9AE}" pid="11" name="SV_QUERY_LIST_4F35BF76-6C0D-4D9B-82B2-816C12CF3733">
    <vt:lpwstr>empty_477D106A-C0D6-4607-AEBD-E2C9D60EA279</vt:lpwstr>
  </property>
  <property fmtid="{D5CDD505-2E9C-101B-9397-08002B2CF9AE}" pid="12" name="SV_HIDDEN_GRID_QUERY_LIST_4F35BF76-6C0D-4D9B-82B2-816C12CF3733">
    <vt:lpwstr>empty_477D106A-C0D6-4607-AEBD-E2C9D60EA279</vt:lpwstr>
  </property>
</Properties>
</file>